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5" yWindow="-15" windowWidth="19260" windowHeight="11640" tabRatio="971"/>
  </bookViews>
  <sheets>
    <sheet name="Overview &amp; Legend" sheetId="1" r:id="rId1"/>
    <sheet name="Neighbourhood &amp; Community" sheetId="2" r:id="rId2"/>
    <sheet name="NC Sample breakdown " sheetId="3" r:id="rId3"/>
    <sheet name="Social Relations" sheetId="4" r:id="rId4"/>
    <sheet name="SR Sample breakdown" sheetId="5" r:id="rId5"/>
    <sheet name="Services, Amenities, Mobility" sheetId="6" r:id="rId6"/>
    <sheet name="SAM Sample breakdown" sheetId="7" r:id="rId7"/>
    <sheet name="Material &amp; Financial Resources" sheetId="8" r:id="rId8"/>
    <sheet name="MF Sample breakdown" sheetId="9" r:id="rId9"/>
    <sheet name="Socio-Cultural Aspects" sheetId="10" r:id="rId10"/>
    <sheet name="SCA Sample breakdown" sheetId="11" r:id="rId11"/>
    <sheet name="Civic Participation" sheetId="12" r:id="rId12"/>
    <sheet name="Sheet1" sheetId="13" state="hidden" r:id="rId13"/>
    <sheet name="CP Sample breakdown" sheetId="14" r:id="rId14"/>
  </sheets>
  <definedNames>
    <definedName name="_xlnm._FilterDatabase" localSheetId="11" hidden="1">'Civic Participation'!$A$7:$W$27</definedName>
    <definedName name="_xlnm._FilterDatabase" localSheetId="7" hidden="1">'Material &amp; Financial Resources'!$A$7:$W$80</definedName>
    <definedName name="_xlnm._FilterDatabase" localSheetId="1" hidden="1">'Neighbourhood &amp; Community'!$A$7:$W$63</definedName>
    <definedName name="_xlnm._FilterDatabase" localSheetId="5" hidden="1">'Services, Amenities, Mobility'!$A$7:$W$98</definedName>
    <definedName name="_xlnm._FilterDatabase" localSheetId="3" hidden="1">'Social Relations'!$A$7:$W$77</definedName>
    <definedName name="_xlnm._FilterDatabase" localSheetId="9" hidden="1">'Socio-Cultural Aspects'!$A$7:$W$67</definedName>
    <definedName name="Z_4EAC4E39_0382_4F1B_91B1_458F9AA46578_.wvu.FilterData" localSheetId="11" hidden="1">'Civic Participation'!$A$7:$W$27</definedName>
    <definedName name="Z_4EAC4E39_0382_4F1B_91B1_458F9AA46578_.wvu.FilterData" localSheetId="7" hidden="1">'Material &amp; Financial Resources'!$A$7:$W$80</definedName>
    <definedName name="Z_4EAC4E39_0382_4F1B_91B1_458F9AA46578_.wvu.FilterData" localSheetId="1" hidden="1">'Neighbourhood &amp; Community'!$A$7:$W$63</definedName>
    <definedName name="Z_4EAC4E39_0382_4F1B_91B1_458F9AA46578_.wvu.FilterData" localSheetId="5" hidden="1">'Services, Amenities, Mobility'!$A$7:$W$98</definedName>
    <definedName name="Z_4EAC4E39_0382_4F1B_91B1_458F9AA46578_.wvu.FilterData" localSheetId="3" hidden="1">'Social Relations'!$A$7:$W$77</definedName>
    <definedName name="Z_4EAC4E39_0382_4F1B_91B1_458F9AA46578_.wvu.FilterData" localSheetId="9" hidden="1">'Socio-Cultural Aspects'!$A$7:$W$67</definedName>
    <definedName name="Z_D5F14747_59FD_4F38_89DB_477D9FA76259_.wvu.FilterData" localSheetId="11" hidden="1">'Civic Participation'!$A$7:$W$27</definedName>
    <definedName name="Z_D5F14747_59FD_4F38_89DB_477D9FA76259_.wvu.FilterData" localSheetId="7" hidden="1">'Material &amp; Financial Resources'!$A$7:$W$80</definedName>
    <definedName name="Z_D5F14747_59FD_4F38_89DB_477D9FA76259_.wvu.FilterData" localSheetId="1" hidden="1">'Neighbourhood &amp; Community'!$A$7:$W$63</definedName>
    <definedName name="Z_D5F14747_59FD_4F38_89DB_477D9FA76259_.wvu.FilterData" localSheetId="5" hidden="1">'Services, Amenities, Mobility'!$A$7:$W$98</definedName>
    <definedName name="Z_D5F14747_59FD_4F38_89DB_477D9FA76259_.wvu.FilterData" localSheetId="3" hidden="1">'Social Relations'!$A$7:$W$77</definedName>
    <definedName name="Z_D5F14747_59FD_4F38_89DB_477D9FA76259_.wvu.FilterData" localSheetId="9" hidden="1">'Socio-Cultural Aspects'!$A$7:$W$67</definedName>
  </definedNames>
  <calcPr calcId="125725"/>
  <customWorkbookViews>
    <customWorkbookView name="Information Solutions &amp; Services - Personal View" guid="{4EAC4E39-0382-4F1B-91B1-458F9AA46578}" mergeInterval="0" personalView="1" maximized="1" xWindow="1" yWindow="1" windowWidth="1676" windowHeight="829" tabRatio="971" activeSheetId="1" showComments="commIndAndComment"/>
    <customWorkbookView name="Brendan - Personal View" guid="{D5F14747-59FD-4F38-89DB-477D9FA76259}" mergeInterval="0" personalView="1" maximized="1" windowWidth="1280" windowHeight="809" tabRatio="971" activeSheetId="4"/>
  </customWorkbookViews>
  <webPublishObjects count="1">
    <webPublishObject id="28124" divId="FINAL Stage 2 Extraction (2013-2015) afterDeleting_add_column_080816_28124" destinationFile="C:\Documents and Settings\0104987S\Desktop\Page.htm"/>
  </webPublishObjects>
</workbook>
</file>

<file path=xl/calcChain.xml><?xml version="1.0" encoding="utf-8"?>
<calcChain xmlns="http://schemas.openxmlformats.org/spreadsheetml/2006/main">
  <c r="F12" i="9"/>
  <c r="G10"/>
  <c r="F10" i="5"/>
  <c r="F11" s="1"/>
  <c r="G12" i="9"/>
  <c r="G11"/>
  <c r="F10" i="14"/>
  <c r="G10"/>
  <c r="F11" i="11"/>
  <c r="G11"/>
  <c r="F12" i="7"/>
  <c r="G10"/>
  <c r="F8" i="3"/>
  <c r="F9"/>
  <c r="G8" i="9"/>
  <c r="G10" i="11"/>
  <c r="G9" i="14"/>
  <c r="G9" i="9"/>
  <c r="G12" i="7"/>
  <c r="G11"/>
  <c r="G9"/>
  <c r="G8"/>
  <c r="G8" i="14"/>
  <c r="G8" i="11"/>
  <c r="G11" i="5" l="1"/>
  <c r="G8"/>
  <c r="G10"/>
  <c r="F12" i="3"/>
  <c r="G11" l="1"/>
  <c r="G12"/>
  <c r="G9"/>
  <c r="G8"/>
</calcChain>
</file>

<file path=xl/sharedStrings.xml><?xml version="1.0" encoding="utf-8"?>
<sst xmlns="http://schemas.openxmlformats.org/spreadsheetml/2006/main" count="5456" uniqueCount="2848">
  <si>
    <t>Points of concern identified in an excluded area include: the level of crime;
the need for the area to be better maintained and kept cleaner; the need for public transport; the need for range of local shops; need for health services to be available locally; more opportunities for paid employment; improved local facilities; the need for older people to be valued.</t>
  </si>
  <si>
    <t>Lacked economic, human, political and
social capital, experienced normative dissonance between their ideal of place and the lived
experience and felt that they had little possibility of influencing the provision of services
for them; they felt powerless.</t>
  </si>
  <si>
    <t>Age
exacerbates the problems of living in areas of social exclusion: much of the experience is
common across age groups, but greater age brings its own problems. The focus on social
policy on the young and those of employable age means that the needs of older people
living in such areas are often not addressed.</t>
  </si>
  <si>
    <t>Survey; workshops; participant observation</t>
  </si>
  <si>
    <t>Broadly social exclusion</t>
  </si>
  <si>
    <t>Barrett, G.A. and McGoldrick, C.</t>
  </si>
  <si>
    <t>International Journal of Sociology and Social Policy</t>
  </si>
  <si>
    <t>5 to 6</t>
  </si>
  <si>
    <t>Over 600 older Liverpool people, key informants and policy
makers in five of Liverpool’s poorest electoral wards</t>
  </si>
  <si>
    <t>Semi-structured
questionnaires, key informant interviews and focus groups</t>
  </si>
  <si>
    <t>Experiences of neighbourhood exclusion and inclusion among older people living in deprived inner-city areas in Belgium and England</t>
  </si>
  <si>
    <t>Belgium and England</t>
  </si>
  <si>
    <t>62 community stakeholders  in 10 case-study sites</t>
  </si>
  <si>
    <t>62 community stakeholders; 106 older people aged 59-93 years in 10 sites</t>
  </si>
  <si>
    <t>124 people in England and 102 people in Belgium aged 60 and over</t>
  </si>
  <si>
    <t>Environmental docility hypothesis</t>
  </si>
  <si>
    <t>The Netherlands</t>
  </si>
  <si>
    <t xml:space="preserve">Krause, N. </t>
  </si>
  <si>
    <t xml:space="preserve">International Journal of Aging &amp; Human Development </t>
  </si>
  <si>
    <t>Rationale based on international literature</t>
  </si>
  <si>
    <t>Russell, C., Hill, B. and Basser, M.</t>
  </si>
  <si>
    <t>Older people's lives in the inner city: hazardous or rewarding?</t>
  </si>
  <si>
    <t>Australian and New Zealand Journal of Public Health</t>
  </si>
  <si>
    <t>Social relations</t>
  </si>
  <si>
    <t>40 people aged 60 and over</t>
  </si>
  <si>
    <t>Focuses on the physical and social dimensions of the environment</t>
  </si>
  <si>
    <t xml:space="preserve">Scharf, T., Phillipson, C., Smith, A. and Kingston, P.  </t>
  </si>
  <si>
    <t xml:space="preserve">Help the Aged </t>
  </si>
  <si>
    <t>Survey; in-depth interviews</t>
  </si>
  <si>
    <t>Survey; in-depth interviews; discussion groups</t>
  </si>
  <si>
    <t>Multi-dimensional social exclusion</t>
  </si>
  <si>
    <t>Multiple exclusion and quality of life amongst excluded older people in disadvantaged neighbourhoods</t>
  </si>
  <si>
    <t>Office of the Deputy Prime Minister: London</t>
  </si>
  <si>
    <t>In-depth interviews; case-studies, in London, Liverpool and Manchester</t>
  </si>
  <si>
    <t>30 interview participants, from which 10 case-studies were created</t>
  </si>
  <si>
    <t>Scharf, T., Phillipson, C. and Smith, A.</t>
  </si>
  <si>
    <t>Sociological Research Online</t>
  </si>
  <si>
    <t xml:space="preserve">Smith, A.E. </t>
  </si>
  <si>
    <t>Ageing in urban neighbourhoods: place attachment and social exclusion</t>
  </si>
  <si>
    <t>Policy Press</t>
  </si>
  <si>
    <t>Van Der Meer, M., Fortuijn, J.D. and Thissen, F.</t>
  </si>
  <si>
    <t>Vulnerability and environmental stress of older adults in deprived neighbourhoods in the Netherlands</t>
  </si>
  <si>
    <t>Tijdschrift voor Economische en Sociale Geografie</t>
  </si>
  <si>
    <t>Supports the
‘environmental docility hypothesis’ in which
vulnerable older adults are more likely to
experience negative effects from environmental
deprivation. Identifies vulnerability as a multidimensional and
cumulative concept.</t>
  </si>
  <si>
    <t xml:space="preserve">Ziegler, F. </t>
  </si>
  <si>
    <t>"You have to engage with life, or life will go away": An intersectional life course analysis of older women's social participation in a disadvantaged urban area</t>
  </si>
  <si>
    <t>Geoforum</t>
  </si>
  <si>
    <t>Combines spatial and temporal aspects of
relationalities to explore continuity and change in social participation
among older people.</t>
  </si>
  <si>
    <t>Intersectional life course
analysis</t>
  </si>
  <si>
    <t>Although this research project confirms the importance of a sense
of belonging and attachment, the analysis shows that continuity in belonging is no longer taken
for granted on a neighbourhood level because of changing relational
practices - particularly in some disadvantaged
urban areas where social capital has declined and few opportunities for social participation exist.</t>
  </si>
  <si>
    <t xml:space="preserve">Interviews presented as case-studies </t>
  </si>
  <si>
    <t>Two older women in a disadvantaged area in Manchester aged 76 and 84 years</t>
  </si>
  <si>
    <t>Canada (Vancouver) and UK (Manchester)</t>
  </si>
  <si>
    <t>52 (26 in Canada and 26 in UK) older people</t>
  </si>
  <si>
    <t>Person-environment fit and social exclusion</t>
  </si>
  <si>
    <t>Considers ways in which the social environment (primarily through social capital), the physical environment (through community design and  transportation/mobility) and housing can enhance the social inclusion of older people.</t>
  </si>
  <si>
    <t>Social exclusion demonstrates the consequences that current care priorities and policies (in relation to territorial exclusion) can have
on the daily lives and experiences of elderly people.</t>
  </si>
  <si>
    <t>Quantitative structured interviews examining 14 factors</t>
  </si>
  <si>
    <t xml:space="preserve">Does not support a model where the combined effects of aging with neighbourhood
attachment affect fear of crime. </t>
  </si>
  <si>
    <t>Supports  model where an interaction predictor of aging and
fear of crime increases neighbourhood attachment.</t>
  </si>
  <si>
    <t>44 people aged 58-93 years; 25 involved in running services</t>
  </si>
  <si>
    <t>Intersection of social exclusion, ageing and rurality across access in services like warden service, lunch club, welfare rights, befriending, information service, and mobile lunch club.</t>
  </si>
  <si>
    <t>Institutional
entrenchment of the poverty discourse in the
US makes it unlikely that the US will adopt a social
exclusion discourse. Researchers need to identify how
reductions in social exclusion contribute to an increase
in income and how increases in income obviate aspects
of social exclusion among older people.</t>
  </si>
  <si>
    <t>Social exclusion viewed as multidimensional</t>
  </si>
  <si>
    <t xml:space="preserve">Key rural themes included: place; economic circumstances; social provision; social connectedness; Risk factors (living alone; no transport; ill-health; limited financial resources; isolate and new residents; mind-set of older people - derived from: stigma; relative appreciation; personal choice)   </t>
  </si>
  <si>
    <t>Emphasises diverse pathways of exclusion for rural older people around limited material resources, poor-quality social relationships, lack of access to services, and changes within rural communities. Identified life course factors and life events in generating exclusion in later life.</t>
  </si>
  <si>
    <t xml:space="preserve">Three distinctive features of rural old-age exclusion: the hidden nature of disadvantage; those affected tend to downplay disadvantage; physical isolation and  changes in places appeared to exclude older people. </t>
  </si>
  <si>
    <t>Transport-related exclusion potential was identified for
access to non-discretionary specialised services and facilities. Greater formalisation
and organisation of informal transport mechanisms is needed.</t>
  </si>
  <si>
    <t>A growing population of the older old will become increasingly
excluded relative to the younger old, and the rest of society, due to ill health, wealth and other demands on the car.</t>
  </si>
  <si>
    <t>To explore how age and rurality combine over the life-course to impact
on the likelihood of exclusion in later life from
material resources, social relations, and services
in contrasting rural contexts (i.e. village rural,
dispersed rural, island rural, remote rural and
near-urban rural) and to develop a conceptual
framework that emphasises the role of individual
and rural diversity in the construction of age related
rural social exclusion.</t>
  </si>
  <si>
    <t>Older people could be excluded across five interconnected domains: social connections and social resources; services; transport and mobility; safety, security and crime; income and financial resources. Found 4 sets of mediating influences that could increase or decrease the potential for social exclusion: individual capacities; life-course trajectories; place and community characteristics; macro economic forces.</t>
  </si>
  <si>
    <t>27 people in focus groups, and 12 in-depth interview. Participants aged 59-91 years in 3 case-study sites</t>
  </si>
  <si>
    <t>Older people
potentially have particular needs from the localised environment and might also be
more sensitive to certain conditions being present or absent. Shows exclusion of older people from environmental decision making, akin to discrimination/ageism. Narratives around distribution, procedural inclusion, and recognition are presented.</t>
  </si>
  <si>
    <t>Unfavourable qualities of local environments may contribute
to keeping older people indoors, isolated and relatively immobile, contributing to
social exclusion and further marginalisation. Environmental support for ageing may vary between places, thus constituting
a distributional environmental inequality if residents of some neighbourhoods are
better supported than those of others.</t>
  </si>
  <si>
    <t>Focus groups; interviews; publically available objective indicators (e.g. traffic burden etc.)</t>
  </si>
  <si>
    <t>Neighbourhood disadvantage, social comparisons, and the subjective assessment of ambient problems among older adults</t>
  </si>
  <si>
    <t>Explores social exclusion amongst older people in an area of material deprivation and low access to social capital.</t>
  </si>
  <si>
    <t>600 survey respondents, and a sub-sample of 130 interview participants, aged 60 plus</t>
  </si>
  <si>
    <t xml:space="preserve">Links debates on the area-base of social exclusion with those from social and environmental gerontology, and identifies three important themes: older people's attachment to their neighbourhood; variation between areas; and the impact of place on the quality of older people's daily life. </t>
  </si>
  <si>
    <t>Interview data presented as case-studies; participatory methods; other context data</t>
  </si>
  <si>
    <t>Structured interview survey</t>
  </si>
  <si>
    <t>Focus groups and in-depth interviews.</t>
  </si>
  <si>
    <t>Area-based service exclusion</t>
  </si>
  <si>
    <t>Auchincloss, A.H., van Nostrand, J.F. and Ronsaville, D.</t>
  </si>
  <si>
    <t>Journal of Aging and Health</t>
  </si>
  <si>
    <t>12,341 aged 65 and over</t>
  </si>
  <si>
    <t xml:space="preserve">1994 National Health Interview Survey </t>
  </si>
  <si>
    <t>Innes, A.,
Cox, S.,
Smith, A. and
Mason, A.</t>
  </si>
  <si>
    <t>Dementia</t>
  </si>
  <si>
    <t>Survey and follow-up qualitative telephone interviews</t>
  </si>
  <si>
    <t>Krout, J.A.</t>
  </si>
  <si>
    <t>Barriers to providing case management to older rural persons</t>
  </si>
  <si>
    <t xml:space="preserve">Journal of Case Management </t>
  </si>
  <si>
    <t>The findings both support and contradict the current gerontological literature on the types of barriers that impede the development and provision of services to rural older persons.</t>
  </si>
  <si>
    <t xml:space="preserve">Several areas were reported as problematic, such as a lack of resources to pay for case management and services, a lack of services, and a lack of transportation. </t>
  </si>
  <si>
    <t>Absence of standards, qualified persons, and staff training opportunities, as well as staff turnover and professional isolation, were not problematic.</t>
  </si>
  <si>
    <t xml:space="preserve">Survey </t>
  </si>
  <si>
    <t>Lang, I.A.,
Gibbs, S.J.,
Steel, N. and Melzer, D.</t>
  </si>
  <si>
    <t>Neighbourhood deprivation and dental service use: a cross-sectional analysis of older people in England</t>
  </si>
  <si>
    <t>Journal of Public Health</t>
  </si>
  <si>
    <t>Data from Health Survey for
England (HSE) 2005</t>
  </si>
  <si>
    <t>Shows that older adults who live in deprived neighbourhoods
are less likely to report using dental services
and that this difference is independent of their individual
socioeconomic circumstances. Marked difference between
those who live in the most deprived 20% of neighbourhoods
and those in the least deprived 20%.</t>
  </si>
  <si>
    <t>Decoupling of public services and long-standing service entrenchment. Pressure on voluntary and community sector to address service deficits. Place found to be important as a mediator of exclusion across the dimensions of: geographic and natural elements; people and community cohesion; attachment and belonging</t>
  </si>
  <si>
    <t>Older people in rural communities: exploring attachment, contribution and diversity in rural Ireland and Northern Ireland</t>
  </si>
  <si>
    <t>Simms, M.</t>
  </si>
  <si>
    <t xml:space="preserve">Journal of Aging Studies </t>
  </si>
  <si>
    <t>General Services</t>
  </si>
  <si>
    <t>Ahmad, W.I.U. and Walker, R.</t>
  </si>
  <si>
    <t>Asian older people: housing, health and access to services</t>
  </si>
  <si>
    <t xml:space="preserve">Ageing and Society </t>
  </si>
  <si>
    <t>104 Asian older people aged 55 plus</t>
  </si>
  <si>
    <t>Survey</t>
  </si>
  <si>
    <t>Choi, N.</t>
  </si>
  <si>
    <t>Journal of Medical Internet Research</t>
  </si>
  <si>
    <t>Rates of HIT use were significantly lower in persons in the age group 65 and over compared with persons in younger age groups, although persons in the age group 55 to 64 were not different from those in the younger age groups. Access gaps among racial/ethnic minority older adults and poorly educated and/or low-income older adults are especially striking and call for concerted efforts to facilitate Internet access and HIT use among these disadvantaged older adults.</t>
  </si>
  <si>
    <t>The content of health information and the webpage design issues are also important considerations when attempting to accommodate low level of literacy/health literacy as well as the aging-related sensory and cognitive limitations among these older adults</t>
  </si>
  <si>
    <t>The digital divide between racial/ethnic minority, poorly educated, and/or low-income older adults and their non-Hispanic white, better-educated, and high-income counterparts will likely continue unless there are targeted efforts to reduce the access gaps.</t>
  </si>
  <si>
    <t>2009 US National Health Interview Survey</t>
  </si>
  <si>
    <t xml:space="preserve">Crane, M. and Warnes, A.M. </t>
  </si>
  <si>
    <t>Innovation</t>
  </si>
  <si>
    <t>The extent to which older homeless people in Britain will receive help from statutory
and voluntary-sector agencies in the future is also uncertain.</t>
  </si>
  <si>
    <t>Issue is further complicated by
insufficient rigorous research to demonstrate the benefits and effectiveness of services for older homeless people.</t>
  </si>
  <si>
    <t>Housing</t>
  </si>
  <si>
    <t>64 people aged 50 plus</t>
  </si>
  <si>
    <t>Longitudinal analysis</t>
  </si>
  <si>
    <t>British Journal of Social Work</t>
  </si>
  <si>
    <t>Health promotion for socially disadvantaged groups: the case of homeless older men in Australia</t>
  </si>
  <si>
    <t xml:space="preserve">Health Promotion International </t>
  </si>
  <si>
    <t>Ethnographic approach</t>
  </si>
  <si>
    <t xml:space="preserve">32 older men aged 50 to 89 years </t>
  </si>
  <si>
    <t>King, S. and Dabelko-Schoeny, H.</t>
  </si>
  <si>
    <t>Journal of LGBT Health Research</t>
  </si>
  <si>
    <t>1 to 2</t>
  </si>
  <si>
    <t>Themes emerging from this study included transportation difficulties, lack of choices for care, affordability of care, and the lack of connection and sense of belonging to a community.</t>
  </si>
  <si>
    <t xml:space="preserve">20 people aged 40 and over </t>
  </si>
  <si>
    <t xml:space="preserve">Liu, G-J. and Engels, B. </t>
  </si>
  <si>
    <t>Advances in Location-Based Services</t>
  </si>
  <si>
    <t>Springer</t>
  </si>
  <si>
    <t>In: Advances in Location-Based Services</t>
  </si>
  <si>
    <t>Moffatt, S. and Mackintosh, J.</t>
  </si>
  <si>
    <t>Ethnicity and Health</t>
  </si>
  <si>
    <t xml:space="preserve">Demonstrated that a dedicated welfare rights service can successfully increase
welfare benefit uptake among South Asian older people and their carers. </t>
  </si>
  <si>
    <t>One to one interviews</t>
  </si>
  <si>
    <t>Paoletti, I. and de Carvalho, M.I.</t>
  </si>
  <si>
    <t>Indian Journal of Gerontology</t>
  </si>
  <si>
    <t>Portugal</t>
  </si>
  <si>
    <t>Literature review and essay</t>
  </si>
  <si>
    <t xml:space="preserve">Warnes, A.M. and Crane, M. </t>
  </si>
  <si>
    <t>The causes of homelessness among older people in England</t>
  </si>
  <si>
    <t>Housing Studies</t>
  </si>
  <si>
    <t xml:space="preserve">Pervasive problems appear to be the compartmentalisation of welfare
responsibilities and poor collaboration and information exchange. Social care, health
and housing providers are generally unaccustomed to sharing client information. </t>
  </si>
  <si>
    <t>131 people aged 50 and over</t>
  </si>
  <si>
    <t>Health and Social Care Services</t>
  </si>
  <si>
    <t>48,407 older residents aged 65 and over</t>
  </si>
  <si>
    <t xml:space="preserve">Aronson, J. </t>
  </si>
  <si>
    <t>International Journal of Health Services</t>
  </si>
  <si>
    <t>Silenced complaints, suppressed expectations: The cumulative effects of home care rationing.</t>
  </si>
  <si>
    <t xml:space="preserve">Participants experienced cuts and, stemming from increasingly precarious employment conditions in the home care workforce, inconsistent care providers. These changes generated distress, insecurity, and isolation. Fear, hopelessness, and the cultural injunction to put a stoic and selfless face on the limitations of old age effectively silenced these issues for this population. </t>
  </si>
  <si>
    <t>It was evident that large material and discursive shifts and state restructuring impacted on identity, feeling, and speech. The examination of the silencing of complaint at home care's front lines reveals the cumulative effects of rationing; it also illuminates how, if heard, service users' voices can inform collective struggles to resist the degradation of home care and reposition older people in relation to the state.</t>
  </si>
  <si>
    <t>Older women</t>
  </si>
  <si>
    <t>Interviews 1998-2002</t>
  </si>
  <si>
    <t>Examines how the health care perspective which dominates home care obscures the broader
processes of social exclusion that play out in this arena of public policy for older women,</t>
  </si>
  <si>
    <t>27 older women aged between 35 and 96 (20 over 65)</t>
  </si>
  <si>
    <t>Social exclusion frame</t>
  </si>
  <si>
    <t>Individual interviews twice a year 1998-2001</t>
  </si>
  <si>
    <t>Aronson, J. and Neysmith, S.M.</t>
  </si>
  <si>
    <t xml:space="preserve">Canadian Public Policy </t>
  </si>
  <si>
    <t>Manufacturing social exclusion in the home care market</t>
  </si>
  <si>
    <t>Changes in the UK government and the 'Big Society' agenda pose a threat to dementia services. Prioritising the National Dementia Strategy and revising the National Carers Strategy within this agenda could expand the role of the Irish third sector in England and improve the lives of Irish people with dementia and their carers.</t>
  </si>
  <si>
    <t>Halley, E.,
Mulligan, E.,
Pratt, E.
Taylor, E. and
Tilki, M.</t>
  </si>
  <si>
    <t>Older Irish people with dementia in England</t>
  </si>
  <si>
    <t>Advances in Mental Health</t>
  </si>
  <si>
    <t xml:space="preserve">The article uses data from a mapping exercise which identifies non-governmental services for Irish people with dementia and their carers, explaining what cultural sensitivity means for them. </t>
  </si>
  <si>
    <t>Australasian Journal on Ageing</t>
  </si>
  <si>
    <t>Kossioni, A.E.</t>
  </si>
  <si>
    <t>Is Europe prepared to meet the oral health needs of older people?</t>
  </si>
  <si>
    <t>Discusses: (i) the
demographic, socioeconomic and health profile of
aged Europeans, (ii) the models for oral healthcare
in Europe, (iii) the preparedness of the social and
health care systems to manage the general and oral
health care needs of the elderly and (iv) the
opportunities for oral care in the elderly.</t>
  </si>
  <si>
    <t>Greece</t>
  </si>
  <si>
    <t>Gerondontology</t>
  </si>
  <si>
    <t>Lloyd-Sherlock, P.</t>
  </si>
  <si>
    <t>Journal of Social Policy</t>
  </si>
  <si>
    <t>Bridging the gap between state provision and family support is particularly
relevant in contexts of relative resource scarcity and rapid socio-cultural
change, but there are few signs of this happening.</t>
  </si>
  <si>
    <t>Examines social protection for older people in three middle income
countries: Argentina, Thailand and South Africa.</t>
  </si>
  <si>
    <t xml:space="preserve">McDonald, A. and Heath, B. </t>
  </si>
  <si>
    <t>Developing services for people with dementia: Findings from research in a rural area.</t>
  </si>
  <si>
    <t>Quality in Ageing - Policy, practice and research</t>
  </si>
  <si>
    <t xml:space="preserve">Examples of innovative practice, as well as gaps in service design and delivery, were identified through an examination of local policy documents and qualitative interviews with strategic managers, frontline managers and practitioners, and local carers of people with dementia. </t>
  </si>
  <si>
    <t>Analysis of local policy documents; qualitative interviews</t>
  </si>
  <si>
    <t>Describes research in three rural counties in East Anglia designed to map services across the statutory, voluntary and private sectors, and to describe the ways in which national policy is being interpreted to meet local need.</t>
  </si>
  <si>
    <t>The findings confirm that services for older people with dementia are underdeveloped in comparison with services for older people generally, and in comparison with mental health services for working age adults.</t>
  </si>
  <si>
    <t xml:space="preserve">There are particular gaps with respect to rarer types of dementia, services for people with learning difficulties, and services for people from minority ethnic groups. Carers have been affected by a shortage of joined-up information, high eligibility criteria and a change to short-term working by practitioners. </t>
  </si>
  <si>
    <t>Sweden</t>
  </si>
  <si>
    <t>621 people aged 77 plus</t>
  </si>
  <si>
    <t>Milne, A. and Williams, J.</t>
  </si>
  <si>
    <t>Social inequalities</t>
  </si>
  <si>
    <t>Milner, P.C.,
Payne, J.N.,
Stanfield, R.C.,
Lewis, P.A.,
Jennison, C. and
Saul, C.</t>
  </si>
  <si>
    <t>Inequalities in accessing hip joint replacement for people in need</t>
  </si>
  <si>
    <t>European Journal of Public Health</t>
  </si>
  <si>
    <t>15,000 people aged 65 and over</t>
  </si>
  <si>
    <t>Need to expand orthopaedic services and the training of orthopaedic
surgeons in England.</t>
  </si>
  <si>
    <t>Percival, J. and Hanson, J.</t>
  </si>
  <si>
    <t>Services concerned with assistance in the home, accessing information and psychological support were all issues.</t>
  </si>
  <si>
    <t>In addition to earlier detection and more
comprehensive assessment of needs, authors suggest the need for peer support groups and resource centres.</t>
  </si>
  <si>
    <t xml:space="preserve">Discriminatory attitudes displayed by employers have been overemphasized in explaining early exit from the labour market. Paradoxically, targeting such prejudice and ignorance through the business case approach has narrowed the scope for challenging more covert forms of ageism in employment. Nor is age easily incorporated into equal opportunities and diversity agendas in effective ways. Moreover, legislation will need to depart significantly from the principles underlying voluntary approaches if it is to be successful. </t>
  </si>
  <si>
    <t>Gender, Work &amp; Organization</t>
  </si>
  <si>
    <t>Explores how ageism affects different age categories of employees, and the gender dimensions of ageism .</t>
  </si>
  <si>
    <t>Findings support  a merged policy approach that is more policy-sensitive to
gender dimensions of ageism, as well as to ways in which age may interact with race and disability discrimination.</t>
  </si>
  <si>
    <t>Elder abuse, ageism, human rights and citizenship: implications for nursing discourse</t>
  </si>
  <si>
    <t>Phelan, A.</t>
  </si>
  <si>
    <t>Nursing Inquiry</t>
  </si>
  <si>
    <t>Ireland</t>
  </si>
  <si>
    <t>Symbolic and discourse exclusion</t>
  </si>
  <si>
    <t>Questionnaires distributed to 2000 randomly selected employees</t>
  </si>
  <si>
    <t>Argues that using a lens of ageism, human
rights and citizenship to review the context of elder abuse
allows nurses to reflect on care delivery responsibilities in
the varying healthcare environments where older people
live and are cared for.</t>
  </si>
  <si>
    <t>Employers and older workers: attitudes and employment practices</t>
  </si>
  <si>
    <t>Exclusion reference</t>
  </si>
  <si>
    <t xml:space="preserve">n/a (exclusion mentioned in the context of exclusion from employment) </t>
  </si>
  <si>
    <t>n/a (exclusionary ideas mentioned - even though exclusion mentioned once)</t>
  </si>
  <si>
    <t>500 organisations</t>
  </si>
  <si>
    <t>Research indicates that workplace perceptions
about older workers (and different groups of older worker) may
directly influence not only their prospects for gaining employment but their prospects for development and advancement within an
organisation. Provides evidence of the social
exclusion of older workers based on negative stereotypes at the level of
the workplace. Shows considerable complexity in the way that age is
constructed at the workplace.</t>
  </si>
  <si>
    <t>Findings confirm the view held by
many older workers seeking work and in employment that their employment prospects are frequently adversely affected by
factors unrelated to their capabilities.</t>
  </si>
  <si>
    <t>Investigates the marginalisation of people with dementia from critical gerontological and sociological perspectives.</t>
  </si>
  <si>
    <t>ENEPRI</t>
  </si>
  <si>
    <t>EU</t>
  </si>
  <si>
    <t>Uses Guberman &amp; Lavoie (2004) social exclusion framework</t>
  </si>
  <si>
    <t>Identity exclusion</t>
  </si>
  <si>
    <t xml:space="preserve">Estes, C.L. </t>
  </si>
  <si>
    <t>Uses a feminist critical perspective</t>
  </si>
  <si>
    <t xml:space="preserve">Social Security privatization represents a major effort to shift
responsibility from the state to the individual, with large and predictably negative effects on women, minorities, and lower-income men. </t>
  </si>
  <si>
    <t xml:space="preserve">A limitation of old age policy is that the dominant power group, white men, does not
share equally with women the benefits of the longevity revolution. </t>
  </si>
  <si>
    <t>Fry, C.L.</t>
  </si>
  <si>
    <t>Globalization and the experiences of aging</t>
  </si>
  <si>
    <t>Gerontology and Geriatrics Education</t>
  </si>
  <si>
    <t>Explores the linkages between globalization and the experiences of aging from an anthropological perspective</t>
  </si>
  <si>
    <t>Harrison, J.</t>
  </si>
  <si>
    <t xml:space="preserve">Australasian Journal on Ageing </t>
  </si>
  <si>
    <t>6 change agents in gay and lesbian
rights and/or policy</t>
  </si>
  <si>
    <t>Qualitative semi-structured interviews</t>
  </si>
  <si>
    <t>Hendricks, J.</t>
  </si>
  <si>
    <t>Public policies and old age identity</t>
  </si>
  <si>
    <t xml:space="preserve">Hugman, R. </t>
  </si>
  <si>
    <t>Examines (1) jobseekers'
contextual descriptions of age and other employment talk in
negotiating their identities, and (2) the orientations to employment
and non-employment implicated in these identities.</t>
  </si>
  <si>
    <t>15 people aged 40 years and over</t>
  </si>
  <si>
    <t>Work, Employment and Society</t>
  </si>
  <si>
    <t>Explores how older individuals negotiate and manage their self-identity in relation to work while situated without paid employment.</t>
  </si>
  <si>
    <t>Focus group discussions</t>
  </si>
  <si>
    <t>Scourfield, P.</t>
  </si>
  <si>
    <t>Helping older people in residential care remain full citizens</t>
  </si>
  <si>
    <t xml:space="preserve">Residents of residential
care homes have largely been excluded from the new forms of deliberative
democracy. Identifies the lack of suitable advocacy services to support the inclusion of older residents in the community and in different forms of deliberative democracy as being a major barrier to residents remaining full citizens. </t>
  </si>
  <si>
    <t xml:space="preserve">Twigg, J. </t>
  </si>
  <si>
    <t>Clothing, age and the body: a critical review</t>
  </si>
  <si>
    <t>Argues that clothing and dress engage with three key current
debates in social gerontology – those relating to the body, identity and
agency – and that clothes provide an arena in which such debates can be
pursued.</t>
  </si>
  <si>
    <t>Old age identity in social welfare practice</t>
  </si>
  <si>
    <t>Qualitative Social Work</t>
  </si>
  <si>
    <t>Examines the process of old age identity construction within a setting of social welfare work with old people.</t>
  </si>
  <si>
    <t>Sweden/Poland</t>
  </si>
  <si>
    <t>Case-study of welfare sector organisation for older people and people with disabilities services.</t>
  </si>
  <si>
    <t>Case-study involving historical, analysis of dissemination material, and ethnographic approach.</t>
  </si>
  <si>
    <t>Wray, S.</t>
  </si>
  <si>
    <t>170 older women aged 60-80 years</t>
  </si>
  <si>
    <t>In-depth semi-structured interviews and focus groups</t>
  </si>
  <si>
    <t>Focus on income, housing, and other structures as indicators of agency in successful ageing has led to an overstatement of the effects of structural
disadvantage and a neglect of the diverse individual and collective strategies
women use to maintain agency and control in later life.</t>
  </si>
  <si>
    <t>Engaging the voices of people with dementia
 to understand the
personal, embodied experiences of memory loss.</t>
  </si>
  <si>
    <t>Symbolic exclusion (in terms of invisibility) was evident for some residents of changing communities, where people report no longer feeling being seen or heard, as a result of a number of changes in the community.</t>
  </si>
  <si>
    <t>Biggs, S.</t>
  </si>
  <si>
    <t>Explores the role of abjection (a realm of
decay, disease and impurity that embodies the capacity to disgust) in understanding and interpreting the dichotomy between the ‘third’ and the ‘fourth’ age.</t>
  </si>
  <si>
    <t>Ageing abjection and embodiment in the fourth age</t>
  </si>
  <si>
    <t>Holstein, M.B.</t>
  </si>
  <si>
    <t>Generations</t>
  </si>
  <si>
    <t>Mulley, G.</t>
  </si>
  <si>
    <t>Clinical Medicine</t>
  </si>
  <si>
    <t>Myths of ageing</t>
  </si>
  <si>
    <t xml:space="preserve">Australia </t>
  </si>
  <si>
    <t>1-2</t>
  </si>
  <si>
    <t>6 older lesbians aged 45-69 years</t>
  </si>
  <si>
    <t>Critical discourse analysis and a qualitative focus group</t>
  </si>
  <si>
    <t xml:space="preserve">Explores whether the
concept of active ageing
unintentionally devalues the life
experiences of disadvantaged groups
of older people. </t>
  </si>
  <si>
    <t xml:space="preserve">Ranzijn, R. </t>
  </si>
  <si>
    <t>Journal of Health Psychology</t>
  </si>
  <si>
    <t>20 Aboriginal Elders</t>
  </si>
  <si>
    <t xml:space="preserve">Rozanova, J. </t>
  </si>
  <si>
    <t>Critical gerontology</t>
  </si>
  <si>
    <t>Irwin, S.</t>
  </si>
  <si>
    <t>Argues that current approaches
operate with metaphors of society which ultimately locate those in later life at
the margins by virtue of the theoretical terms being used. Develops an alternative moral
economy perspective for exploring life course process in later life inequality.</t>
  </si>
  <si>
    <t>Moral economy perspective</t>
  </si>
  <si>
    <t>Independence and mobility in later life</t>
  </si>
  <si>
    <t>42 people aged 70 years and over</t>
  </si>
  <si>
    <t xml:space="preserve">Conceptual </t>
  </si>
  <si>
    <t>Analyses the discursive construction of elderly people in the discourses on care in Austria.</t>
  </si>
  <si>
    <t>Weicht, B.</t>
  </si>
  <si>
    <t xml:space="preserve">Austria </t>
  </si>
  <si>
    <t>The paper demonstrates the processes of silencing, categorisation and passivation of elderly people and it is argued that the socio-discursive processes lead to a particular image of the elderly person which consequently serves as the basis on which the care regime is built.</t>
  </si>
  <si>
    <t>Focus groups with people aged between mid-20s and late 60s (six groups with 3-6 people per group)</t>
  </si>
  <si>
    <t xml:space="preserve"> “Classic ageism” or “brutal economy”? Old age and older people in the Polish media</t>
  </si>
  <si>
    <t>Poland</t>
  </si>
  <si>
    <t>Symbolic and discourse exclusion; employment; civic participation</t>
  </si>
  <si>
    <t>Talks about exclusion from labour market, but does not use a social exclusion framework in the analysis.</t>
  </si>
  <si>
    <t>Review of official data, policy and past research</t>
  </si>
  <si>
    <t>Mentions idea of exclusion  in the context of exclusion from employment.</t>
  </si>
  <si>
    <t>Survey distributed to 500 organisations across the UK</t>
  </si>
  <si>
    <t xml:space="preserve">(Societal level) power of medical science to control understanding of normal and pathological; the hegemony of the globalised medical complex that subserves human need in pursuit of capitalist profit goals. </t>
  </si>
  <si>
    <t xml:space="preserve">The biomedical approach and the medicalisation of dementia excludes older people through the comodification of the condition and its treatment. Achieving through personhood to older people with dementia is a way of increasing social exclusion. </t>
  </si>
  <si>
    <t>Identifies a number of barriers to achieving recognition in aged care policy: neglect of culture around sexuality; homophobia and heterosexism; ageism; stereotypes; invisibility; churches; and lack of accountability.</t>
  </si>
  <si>
    <t>Access to particular spaces facilitates certain ageing identities (e.g. active third ager versus fourth ager, poor versus rich). Segregation of old age in spatial form can construct a spatial ageism.</t>
  </si>
  <si>
    <t>66 people aged 50 years and over</t>
  </si>
  <si>
    <t>Involves a critical assessment of ‘‘positive aging’’ policies and the character, significance,
and consequences of such narratives for the construction of aging in contemporary society.</t>
  </si>
  <si>
    <t>Demonstrates the relevance of examining the
role of gentrification in the dynamics of social
exclusion of older people living in a changing
working class neighbourhood and who have
little control over local institutions and organizations. Reinforces the importance in considering the heterogeneity
of the older adult population; inequalities and social differences
still exist, even within golden age cohorts.</t>
  </si>
  <si>
    <t>Argues for a moral economy perspective that emphasises the importance of life course processes rather than life course stages.</t>
  </si>
  <si>
    <t>Age exclusion through closure</t>
  </si>
  <si>
    <t>Citizenship</t>
  </si>
  <si>
    <t>Craig, G.</t>
  </si>
  <si>
    <t>Citizenship, exclusion and older people</t>
  </si>
  <si>
    <t>Not specified</t>
  </si>
  <si>
    <t xml:space="preserve">Draws on concepts of social exclusion and citizenship </t>
  </si>
  <si>
    <t xml:space="preserve">Scourfield, P. </t>
  </si>
  <si>
    <t>Argues that the voices of those in their ‘fourth age’ have not been effectively captured: residents of residential care homes have largely been excluded from the new forms of deliberative democracy.</t>
  </si>
  <si>
    <t xml:space="preserve">Descriptive review and argumentation </t>
  </si>
  <si>
    <t>Special interests or citizens' rights? ''Senior power,'' social security, and Medicare</t>
  </si>
  <si>
    <t>Street, D.</t>
  </si>
  <si>
    <t>Volunteering and community responsibility</t>
  </si>
  <si>
    <t>Buffel, T., Phillipson, C. and Scharf, T.</t>
  </si>
  <si>
    <t>Critical Social Policy</t>
  </si>
  <si>
    <t>Belgium, UK, Ireland</t>
  </si>
  <si>
    <t>Argues that developing new policies and approaches to involving older people in the social and economic life of cities will be a crucial task for urban development in the years ahead.</t>
  </si>
  <si>
    <t>Uses the results from a qualitative study conducted in Australia to address the key research question: how does diversity impact on older people's perceptions and experiences of barriers to participation in local governance?</t>
  </si>
  <si>
    <t>See data collection</t>
  </si>
  <si>
    <t>Postle, K. and Beresford, P.</t>
  </si>
  <si>
    <t xml:space="preserve">British Journal of Social Work </t>
  </si>
  <si>
    <t>10 semi-structured discussion groups.</t>
  </si>
  <si>
    <t>Voting and political participation</t>
  </si>
  <si>
    <t>Postle, K., Wright, P. and Beresford, P.</t>
  </si>
  <si>
    <t>Practice</t>
  </si>
  <si>
    <t>Explores key
issues relating to older people’s participation, highlighting their disillusion with
traditional political activity and the exacerbation of their exclusion through
powerlessness.</t>
  </si>
  <si>
    <t>Qualitative participative methodology. Involved ten discussion groups of approximately six to ten
people in various locations in England and Scotland.</t>
  </si>
  <si>
    <t xml:space="preserve">Argues that if security means the security offered by an adequate income, research continues to demonstrate that a substantial proportion of older people do not enjoy that security. </t>
  </si>
  <si>
    <t>This article offers a conceptual framework to help begin to assess older people who are especially at risk of
needing affordable supportive housing.</t>
  </si>
  <si>
    <t>Golant, S.M.</t>
  </si>
  <si>
    <t xml:space="preserve">O'Rand, A.M. </t>
  </si>
  <si>
    <t>In: Robert HB, Linda KG, Stephen JC, et al. (eds) Handbook of Aging and the Social Sciences (Sixth Edition). Burlington: Academic Press, 145-162.</t>
  </si>
  <si>
    <t xml:space="preserve">Another source of inequality of parental investment in prenatal, neonatal, and infant care is related, on average, to socioeconomic resources but is most strongly tied to poverty or near poverty and social exclusion from mainstream institutional resources. Postnatal childhood adversity related to poor nutrition or poverty has been found to have serious formative implications for subsequent acquisition of human capital and maintenance of health. </t>
  </si>
  <si>
    <t>The cumulative processes of stratification set individuals on different pathways of relative advantage or disadvantage. Early advantage increases access to beneficial opportunity structures, but considerable heterogeneity develops within aging cohorts as encounters with potentially fortunate, derailing, or deflecting life course risks emerge.</t>
  </si>
  <si>
    <t>Deprivation and material resources</t>
  </si>
  <si>
    <t>The inability, and often the unwillingness, of statutory services to
meet the needs of those with little or no English exacerbates
disadvantage by preventing access to services.</t>
  </si>
  <si>
    <t>Survey of 104 Asian older adults aged between aged between 55 and 70 or over</t>
  </si>
  <si>
    <t>Survey (face to face administration)</t>
  </si>
  <si>
    <t xml:space="preserve">Gender, marital status, and ageing: linking material, health, and social resources. </t>
  </si>
  <si>
    <t>Arber, S.</t>
  </si>
  <si>
    <t>Argues that studying how the interaction between gender and marital status is
systematically associated with inequalities.</t>
  </si>
  <si>
    <t>Argues that gendered power relationships over the life course shape material well-being and social
connectedness in later life.</t>
  </si>
  <si>
    <t>Berthoud, R., Blekesaune, M. and Hancock, R.</t>
  </si>
  <si>
    <t>Investigates the effects of ageing
on the relationship between standard of living, as measured by various deprivation
indices, and income.</t>
  </si>
  <si>
    <t xml:space="preserve">Breheny, M. and Stephens, C. </t>
  </si>
  <si>
    <t>Ageing in a material world</t>
  </si>
  <si>
    <t>New Zealand Journal of Psychology</t>
  </si>
  <si>
    <t>48 people aged 55 to 70 years</t>
  </si>
  <si>
    <t>Critical realist discourse analysis</t>
  </si>
  <si>
    <t xml:space="preserve">Shows how the rhetorical and discursive accounts of ageing are grounded in the material circumstances of participants’ lives and also shaped by societal demands to age well and positively. </t>
  </si>
  <si>
    <t>Burholt, V. and Windle, G.</t>
  </si>
  <si>
    <t>The material resources and well-being of older people</t>
  </si>
  <si>
    <t>Research Report: Joseph Rowntree Foundation</t>
  </si>
  <si>
    <t>Creates new measures to compare the material resources and financial satisfaction of different groups of
older people and to identify the key determinants of poverty in old age.</t>
  </si>
  <si>
    <t>Argues that the findings indicate that social exclusion applies to particular groups of older
people. Older people with low levels of material resources or income are overrepresented
by women, persons living alone, those that are widowed, divorced or
separated, in poor health, with lower educations and living in deprived
neighbourhoods.</t>
  </si>
  <si>
    <t>987 people aged 65 and over</t>
  </si>
  <si>
    <t>Uses data from European Study of Adult Well-Being</t>
  </si>
  <si>
    <t xml:space="preserve">Dewilde, C. and Raeymaeckers, P. </t>
  </si>
  <si>
    <t xml:space="preserve">Ageing &amp; Society </t>
  </si>
  <si>
    <t>Secondary analysis of European Community Household Panel (ECHP) data</t>
  </si>
  <si>
    <t>Heap, J., Lennartsson, C. and Thorslund, M.</t>
  </si>
  <si>
    <t xml:space="preserve">International Journal of Social Welfare </t>
  </si>
  <si>
    <t>Hrast, M.F., Hlebec, V. and Kavcic, M.</t>
  </si>
  <si>
    <t xml:space="preserve">Sociologicky Casopis-Czech Sociological Review </t>
  </si>
  <si>
    <t>Slovenia</t>
  </si>
  <si>
    <t xml:space="preserve">Argues that studying coping strategies is a very useful tool for understanding social exclusion. However, the majority of strategies
lead only to a reduction of exclusion in a certain area. </t>
  </si>
  <si>
    <t>Qualitative: 26 women and 6 men aged 58-90 years. Quantitative: 1035 older people</t>
  </si>
  <si>
    <t>Social exclusion framework, drawing on the literature, and focusing on  material deprivation, spatial exclusion, poor health and access to
health care, housing exclusion and interpersonal exclusion.</t>
  </si>
  <si>
    <t>American Journal of Public Health</t>
  </si>
  <si>
    <t xml:space="preserve">1002 community-dwelling, disabled
women 65 years and older </t>
  </si>
  <si>
    <t>Lai, D.W.L.</t>
  </si>
  <si>
    <t xml:space="preserve">Journal of Family and Economic Issues </t>
  </si>
  <si>
    <t>Telephone
survey during April and May 2009</t>
  </si>
  <si>
    <t>151 aging Chinese immigrants who were 65 years and older</t>
  </si>
  <si>
    <t xml:space="preserve">Australian Social Work </t>
  </si>
  <si>
    <t xml:space="preserve">Morris, A. </t>
  </si>
  <si>
    <t>29 older renters aged 65-72: 14 were renting in the private rental market and 15 were in public housing</t>
  </si>
  <si>
    <t>In-depth semi-structured interviews</t>
  </si>
  <si>
    <t>Uses Amartya Sen’s concepts of capabilities and functionings</t>
  </si>
  <si>
    <t>O'Reilly, D.</t>
  </si>
  <si>
    <t>Standard indicators of deprivation: do they disadvantage older people?</t>
  </si>
  <si>
    <t xml:space="preserve">Age and Ageing </t>
  </si>
  <si>
    <t>Many of the commonly used indicators of deprivation are poorly suited to studying inequalities in health in older people, and are inherently biased against older people. Uptake of income support offers many advantages over conventional indicators.</t>
  </si>
  <si>
    <t>Older people could be excluded across five interconnected domains: social connections and social resources; services; transport and mobility; safety, security and crime; income and financial resources (with implications for material elements of exclusion and deprivation). Found 4 sets of mediating influences that could increase or decrease the potential for social exclusion: individual capacities; life-course trajectories; place and community characteristics; macro economic forces.</t>
  </si>
  <si>
    <t>Russell, C. and Porter, M.</t>
  </si>
  <si>
    <t>This is suggested tp pose a dilemma for gerontologists who argue for
empowerment and self-determination as the core strategies to achieve successful
ageing.</t>
  </si>
  <si>
    <t>67 older men</t>
  </si>
  <si>
    <t>In depth-interview and ethnographic techniques</t>
  </si>
  <si>
    <t>Saunders, P. and Lujun, S.</t>
  </si>
  <si>
    <t>Poverty and hardship among the aged in urban China</t>
  </si>
  <si>
    <t xml:space="preserve">Social Policy and Administration </t>
  </si>
  <si>
    <t>Australia (based on research in China)</t>
  </si>
  <si>
    <t>Tchernina, N.V. and Tchernin, E.A.</t>
  </si>
  <si>
    <t>Russia</t>
  </si>
  <si>
    <t>Highlights that pensioners are one stratum of Russian society that is experiencing intense multiple deprivation, as a result of inadequate social protection and their limited resources and adaptive capacities (economic, social, moral and psychological), which are due partly to old age, partly to their almost complete loss of savings, and partly to the lack of organisational experience.</t>
  </si>
  <si>
    <t>(1) Open-ended review
of statistical, documentary, research and media sources. (2) Analyses data collected by the Russian Longitudinal Monitoring Survey</t>
  </si>
  <si>
    <t xml:space="preserve">Windle, G.S, Burholt, V. and Edwards, R.T. </t>
  </si>
  <si>
    <t>Health &amp; Place</t>
  </si>
  <si>
    <t>Examines housing-related difficulties, the relationship with housing tenure and the subsequent
influences on health status in a population sample of older people in Wales</t>
  </si>
  <si>
    <t>423 older people</t>
  </si>
  <si>
    <t>Hypotheses derived from the international literature.</t>
  </si>
  <si>
    <t>Fuel poverty</t>
  </si>
  <si>
    <t xml:space="preserve">Energy Policy </t>
  </si>
  <si>
    <t>Examines a representative sample  of older people (aged 70+) living in rural North Wales with regard to
relationships between fuel poverty, feeling cold in one’s home and a range of self-reported housing and home energy efficiency items.</t>
  </si>
  <si>
    <t>421 people aged 70</t>
  </si>
  <si>
    <t>Explores the lived experiences of older people in cold weather with a view to informing fuel poverty policy and service responses.</t>
  </si>
  <si>
    <t>722 older people</t>
  </si>
  <si>
    <t>Argues that the research found significant associations between living in a cold home/difficulty paying for heating, and aspects of ill‐health and social exclusion. Argues that while no causal association can be assumed, this phenomenon has implications for policies supporting healthy ageing.</t>
  </si>
  <si>
    <t>O'Neill, T., Jinks, C. and Squire, A.</t>
  </si>
  <si>
    <t>Journal of Housing for the Elderly</t>
  </si>
  <si>
    <t>Investigates the perceptions and experiences of older
women in relation to fuel issues.</t>
  </si>
  <si>
    <t>10 people aged 61-84 years</t>
  </si>
  <si>
    <t xml:space="preserve">Four main themes emerged: causes of fuel poverty;
managing money; heating is a priority; and government initiatives. Shows some women explicitly stated that
socio-economic factors like having a low pension impacted on their use of
fuel, while others said that heating was more important than food. </t>
  </si>
  <si>
    <t>General poverty</t>
  </si>
  <si>
    <t>Callander, E.J., Schofield, D.J. and Shrestha, R.N.</t>
  </si>
  <si>
    <t>Journal of Aging and Social Policy</t>
  </si>
  <si>
    <t>Determines whether older citizens are likely to be experiencing
single or multiple forms of disadvantage, using the Freedom Poverty Measure.</t>
  </si>
  <si>
    <t>Year</t>
  </si>
  <si>
    <t>Title</t>
  </si>
  <si>
    <t>Source</t>
  </si>
  <si>
    <t>Country</t>
  </si>
  <si>
    <t xml:space="preserve">Author(s) </t>
  </si>
  <si>
    <t>Methodology</t>
  </si>
  <si>
    <t>Sample</t>
  </si>
  <si>
    <t>Data collection technique</t>
  </si>
  <si>
    <t>Framework/approach</t>
  </si>
  <si>
    <t>Findings</t>
  </si>
  <si>
    <t>Results</t>
  </si>
  <si>
    <t xml:space="preserve">Conclusion 1 </t>
  </si>
  <si>
    <t xml:space="preserve">Conclusion 2 </t>
  </si>
  <si>
    <t>Ageing-friendly communities and social inclusion in the United States of America</t>
  </si>
  <si>
    <t>Ageing and Society</t>
  </si>
  <si>
    <t>US</t>
  </si>
  <si>
    <t>n/a</t>
  </si>
  <si>
    <t>Conceptual</t>
  </si>
  <si>
    <t>Health and Social Care in the Community</t>
  </si>
  <si>
    <t>Secondary analysis of a selection of qualitative studies</t>
  </si>
  <si>
    <t>Guberman &amp; Lavoie (2004) social exclusion framework</t>
  </si>
  <si>
    <t>Québec, Canada</t>
  </si>
  <si>
    <t>Phillipson, C.</t>
  </si>
  <si>
    <t>Ageing &amp; Society</t>
  </si>
  <si>
    <t>UK</t>
  </si>
  <si>
    <t>Descriptive essay</t>
  </si>
  <si>
    <t>Education and Ageing</t>
  </si>
  <si>
    <t xml:space="preserve">Explored the extent to which older adults living in socially deprived inner-city areas of England may be prone to processes and conditions of social exclusion. </t>
  </si>
  <si>
    <t>Focuses on the 3 areas of participation and integration, spatial segregation, and institutional disengagement</t>
  </si>
  <si>
    <t xml:space="preserve">Qualitative </t>
  </si>
  <si>
    <t>Qualitative group discussions in London, Liverpool and Manchester</t>
  </si>
  <si>
    <t>First, there is the issue of the degree to
which older people in disadvantaged neighbourhoods
experience social exclusion in its various forms. Second,
are there types of social exclusion which occur more often
than others? Third, to what extent do the different
dimensions of social exclusion overlap? Fourth, what are
the characteristics of socially excluded older people?</t>
  </si>
  <si>
    <t>Social exclusion of older people in deprived urban communities
of England</t>
  </si>
  <si>
    <t>European Journal of Ageing</t>
  </si>
  <si>
    <t>Quantitative survey</t>
  </si>
  <si>
    <t>Survey of people aged 60 and over in London, Liverpool and Manchester</t>
  </si>
  <si>
    <t xml:space="preserve">Significant proportions
of older people in deprived urban areas of England
appear prone to the simultaneous experience of multiple
forms of social exclusion. </t>
  </si>
  <si>
    <t>Importance of paying attention to environmental influences
on ageing</t>
  </si>
  <si>
    <t>De Donder, L., Verté, D. and Messelis, E.</t>
  </si>
  <si>
    <t>Ageing International</t>
  </si>
  <si>
    <t>Belgium</t>
  </si>
  <si>
    <t>Analyses the determinants of fear of crime among elderly people in West
Flanders, Belgium.</t>
  </si>
  <si>
    <t>4747, 60 years plus</t>
  </si>
  <si>
    <t xml:space="preserve">Journal of Community Psychology </t>
  </si>
  <si>
    <t>600, 60 years plus (urban)</t>
  </si>
  <si>
    <t>Dwyer, P. and Hardill, I.</t>
  </si>
  <si>
    <t>Promoting social inclusion? The impact of village services on the lives of older people living in rural England</t>
  </si>
  <si>
    <t>Explores the impact of
‘ village services ’ on the lives of people aged 70 or more years living in rural
England</t>
  </si>
  <si>
    <t>Interviews</t>
  </si>
  <si>
    <t xml:space="preserve">Giarchi, G.G. </t>
  </si>
  <si>
    <t>Social Policy and Administration</t>
  </si>
  <si>
    <t>UK (but European focus)</t>
  </si>
  <si>
    <t>Heenan, D.</t>
  </si>
  <si>
    <t>Journal of Aging Studies</t>
  </si>
  <si>
    <t>Northern Ireland</t>
  </si>
  <si>
    <t>Grounded theory approach was used to gain an
understanding of participants' perceptions of rural community
life</t>
  </si>
  <si>
    <t>65 people aged between 65 and 85</t>
  </si>
  <si>
    <t>Cross-Over</t>
  </si>
  <si>
    <t>Hossen, A. and Westhues, A.</t>
  </si>
  <si>
    <t>Qualitative Health Research</t>
  </si>
  <si>
    <t>Bangladesh</t>
  </si>
  <si>
    <t>Face-to-face interviews</t>
  </si>
  <si>
    <t>17 people aged 60 years and over</t>
  </si>
  <si>
    <t>Poverty
itself is a fundamental social determinant of the health
care utilization of the rural poor, especially given that the
current health system in Bangladesh is highly privatized.</t>
  </si>
  <si>
    <t>Manthorpe, J., Iliffe, S., Clough, R., Cornes, M., Bright, L. and Moriarty, J.</t>
  </si>
  <si>
    <t>Interviews and group discussions</t>
  </si>
  <si>
    <t>Paper takes a social determinants-
of-health perspective and is guided by a feminist phenomenological approach</t>
  </si>
  <si>
    <t xml:space="preserve">The heterogeneity of ‘rural areas’ means
that ‘rural’ may not be a useful overarching category for
analysing service provision or elderly people’s needs,
with the probable exception of concerns about transport; Factors other than
rural setting determined most experiences of service
use that elderly people reported </t>
  </si>
  <si>
    <t>Three overarching themes: (1) the
changing characteristics of rural communities, (2) the
relocation and reconfiguration of health and social
care services and (3) the balance between positive and
negative aspects of rural life. The centralization of services does have an impact
on country-dwelling elderly people because it compounds
the problems they encounter with transport, and so
may make some aspects of NSFOP implementation more
difficult.</t>
  </si>
  <si>
    <t>Milbourne, P. and Doheny, S.</t>
  </si>
  <si>
    <t>Journal of Rural Studies</t>
  </si>
  <si>
    <t>Explores the relations between older people, poverty and place in rural Britain.</t>
  </si>
  <si>
    <t>Mixed methods</t>
  </si>
  <si>
    <t>Mixed methods approach</t>
  </si>
  <si>
    <t>Interviews and survey</t>
  </si>
  <si>
    <t>UK (Wales)</t>
  </si>
  <si>
    <t>UK (England)</t>
  </si>
  <si>
    <t>Points to
the limited movements into and out of low income among older people households in poverty, and indicates subtle changes in
relation to household expenditure, such as housing repairs, that can push older people deeper into poverty</t>
  </si>
  <si>
    <t xml:space="preserve">Milne, A., Hatzidimitriadou, E. and Wiseman, J. </t>
  </si>
  <si>
    <t xml:space="preserve">Journal of Social Policy </t>
  </si>
  <si>
    <t>A review of the literature</t>
  </si>
  <si>
    <t>Regional Studies</t>
  </si>
  <si>
    <t>UK and US</t>
  </si>
  <si>
    <t>Essay and review of literature</t>
  </si>
  <si>
    <t>Conceptualizes social exclusion (through various definitions) and compares it to poverty. Examines data findings on poverty among older
people in the US and UK. Focuses
on measurement</t>
  </si>
  <si>
    <t>Particular relational and spatial
elements that could form the basis of
policies that have the potential to benefit rural older
people. Might expect poverty and social exclusion to be
higher among older rural than urban residents. Poverty rates higher in the US rural older than urban older.</t>
  </si>
  <si>
    <t>Quality in Ageing and Older Adults</t>
  </si>
  <si>
    <t>Ireland and Northern Ireland</t>
  </si>
  <si>
    <t>Focus Group discussions</t>
  </si>
  <si>
    <t>Multiple domains</t>
  </si>
  <si>
    <t>Irish Centre for Social Gerontology, National University of Ireland Galway</t>
  </si>
  <si>
    <t>ISBN: 978-1-908358-03-5</t>
  </si>
  <si>
    <t>Model with interconnected social, services,
and financial domains, and individual
diversity and rural diversity</t>
  </si>
  <si>
    <t>Context piece, focus groups with community stakeholders and interviews with 106 older people</t>
  </si>
  <si>
    <t>Older people in rural places are disproportionately
affected by changes in population structure, fragile
social connections (due to dispersed settlement
patterns, migration and bereavement) and absent
services, resulting in a dual marginalisation arising
from age and place.</t>
  </si>
  <si>
    <t>21 rural older people aged 60 and over</t>
  </si>
  <si>
    <t>Screening questionnaire, and in-depth interviews.</t>
  </si>
  <si>
    <t>Shergold, I. and Parkhurst, G.</t>
  </si>
  <si>
    <t>UK (England and Wales)</t>
  </si>
  <si>
    <t>Social exclusion</t>
  </si>
  <si>
    <t>A comparative analysis of how changing community contexts
have shaped the lives of rural-dwelling older people</t>
  </si>
  <si>
    <t>Rural
communities  are dynamic entities in
themselves that are constantly shifting and changing, shaping and
influencing the lives of older people living within them. Need to view communities as products of a combination and intersection of a series of continua incorporating:
rurality, socio-economic changes, demography and fragmentation.</t>
  </si>
  <si>
    <t>How changing community
contexts have shaped the lives of rural-dwelling older people in
terms of: (1) service access; (2) community-based social relations
and social cohesion; (3) community meanings and attachments;
and (4) community engagement.</t>
  </si>
  <si>
    <t>Canada (Montreal)</t>
  </si>
  <si>
    <t>Demonstrates the crucial role that social spaces play
in social links, visibility
and consequently feelings of inclusion. Need to
maintain these social spaces for older residents, especially in
changing environments.</t>
  </si>
  <si>
    <t>30 people aged 68 to 95 years in two neighbourhoods; 10 stakeholders</t>
  </si>
  <si>
    <t>30 semi-structured interviews and 10 in-depth interviews with community stakeholders</t>
  </si>
  <si>
    <t>Chui, E.</t>
  </si>
  <si>
    <t>Boom the city, doom the elderly: housing problems of elderly affected by urban redevelopment in Hong Kong</t>
  </si>
  <si>
    <t xml:space="preserve">Hallym International Journal of Aging </t>
  </si>
  <si>
    <t xml:space="preserve">Describes the effects of urban redevelopment on older adults in Hong Kong, and in the context of economic considerations in maximizing land rent </t>
  </si>
  <si>
    <t>China (Hong Kong)</t>
  </si>
  <si>
    <t>Housing, Theory and Society</t>
  </si>
  <si>
    <t>Descriptive review and argumentation</t>
  </si>
  <si>
    <t>Analyses the background to the doomed
situation of the poor elders in Hong Kong, and proposes housing policy directions to address the
plight of such a vulnerable group in this booming
Chinese city.</t>
  </si>
  <si>
    <t>Day, R.</t>
  </si>
  <si>
    <t>Environment and Planning A</t>
  </si>
  <si>
    <t>UK (Scotland)</t>
  </si>
  <si>
    <t>45 people aged 62-95 years</t>
  </si>
  <si>
    <t>In-depth interviews; focus groups; ethnographic observation</t>
  </si>
  <si>
    <t>Grant, T.L.,
Edwards, N.,
Sveistrup, H.,
Andrew, C. and
Egan, M.</t>
  </si>
  <si>
    <t>Inequitable walking conditions among older people: examining the interrelationship of neighbourhood socio-economic status and urban form using a comparative case study</t>
  </si>
  <si>
    <t>Findings provide evidence of inequitable walking environments. Socio-political process differences
emerged in comparisons of SES rather than
urban form comparisons, indicating that differences in
walkability among higher and lower SES neighbourhoods
are not only unequal but inequitable.</t>
  </si>
  <si>
    <t>Highlight the need for municipal governments
to monitor and address differences in walking conditions among
advantaged and disadvantaged neighbourhoods,</t>
  </si>
  <si>
    <t>Comparative embedded case study was conducted in
four Ottawa neighbourhoods that differed on urban form
(inner-urban versus suburban) and SES (higher versus
lower).</t>
  </si>
  <si>
    <t>Keene, D.E. and Ruel, E.</t>
  </si>
  <si>
    <t>Cities</t>
  </si>
  <si>
    <t>Canada</t>
  </si>
  <si>
    <t>The potential consequences of demolition for health-protective
social resources are absent from public and political conversations
about public housing that have typically emphasized
crime, violence and dilapidation. However, reduced public investment,
rampant unemployment, reductions in social services and
a proliferation of drugs and violence may still exist in the place of relocation.</t>
  </si>
  <si>
    <t>25 older people aged 55 and over</t>
  </si>
  <si>
    <t>Narrative approach</t>
  </si>
  <si>
    <t>Semi-structured interviews</t>
  </si>
  <si>
    <t>Social Psychology Quarterly</t>
  </si>
  <si>
    <t>Qualitative</t>
  </si>
  <si>
    <t>Quantitative</t>
  </si>
  <si>
    <t>Structured interviews</t>
  </si>
  <si>
    <t xml:space="preserve">Vine, D., Buys, L. and Aird, R. </t>
  </si>
  <si>
    <t>The use of amenities in high density neighbourhoods by older urban Australian residents</t>
  </si>
  <si>
    <t>Landscape and Urban Planning</t>
  </si>
  <si>
    <t>Australia</t>
  </si>
  <si>
    <t>Gap between
rhetoric of neighbourhood amenity that surrounds the high
density living policy agenda and the reality of life within these
settings for older Australian people, particularly in relation to 
walking distance. Problems with availability of or access to amenities may explain
the lack of local walking undertaken by the majority of participants.</t>
  </si>
  <si>
    <t>Key issues
raised by residents included: poor quality or inadequate provision
of walking paths, transport nodes, public open space, street seating,
local cafes and public toilets; steps to public buildings and lack of
handrails beside steps; competing with cyclists and runners along
walking paths; lack of pedestrian crossings or inadequate time to
cross at traffic lights; ambiguous crossing cues; and close proximity
to busy roads.</t>
  </si>
  <si>
    <t>Suggests an extended neighbourhood
based physically and subjectively on spaces of behavioural
use. Continuing improvement in public transport services,
access and infrastructure is needed for older people. As they become less able to drive, older people will
require more appropriate service provision within their local urban
neighbourhood in order to remain living in their own homes and
familiar neighbourhoods for as long as possible.</t>
  </si>
  <si>
    <t>Qualitative (diaries, in-depth interviews) and quantitative (Global Positioning Systems and
Geographical Information Systems mapping) methods</t>
  </si>
  <si>
    <t>12 people aged 55 plus</t>
  </si>
  <si>
    <t xml:space="preserve">Walker, R.B. and Hiller, J.E. </t>
  </si>
  <si>
    <t>Social Science &amp; Medicine</t>
  </si>
  <si>
    <t>Some individual women in
less advantaged areas of the western suburbs
demonstrated concern over diminishing relationships
with neighbours and increasing volumes of
traffic</t>
  </si>
  <si>
    <t>In-depth interviews</t>
  </si>
  <si>
    <t>20 older women living alone aged 75-93</t>
  </si>
  <si>
    <t>Yuan, R. and Ngai, S.S.Y.</t>
  </si>
  <si>
    <t>Journal of Gerontological Social Work</t>
  </si>
  <si>
    <t>China</t>
  </si>
  <si>
    <t>Study demonstrates that the social exclusion risks of
ENEs in urban communities are usually escalated by the poor health, low
SES, and heavy medical burden of the elderly and the inadequate basic
services available to them.</t>
  </si>
  <si>
    <t>Abbott, P. and Sapsford, R.</t>
  </si>
  <si>
    <t>Policy Studies</t>
  </si>
  <si>
    <t>Aims to understand elder abuse of Chinese Canadians and the impact of social isolation on that abuse.</t>
  </si>
  <si>
    <t>Argues that disrespect is the key form that
elder abuse takes in the Chinese-Canadian community.</t>
  </si>
  <si>
    <t xml:space="preserve">Economic hardship among older people in New Zealand: The effects of low living standards on social support, loneliness, and mental health. </t>
  </si>
  <si>
    <t xml:space="preserve">New Zealand Journal of Psychology </t>
  </si>
  <si>
    <t xml:space="preserve">Suggests that there is a cost for social participation which may be denied to older people on low incomes who live with constrained social networks because they do not have the resources to participate. </t>
  </si>
  <si>
    <t>The Health Work and Retirement Study (New Zealand)</t>
  </si>
  <si>
    <t>Cross-sectional telephone survey; face-to-face in-depth interviews; focus groups</t>
  </si>
  <si>
    <t>Survey: 683 people aged 65 years and over. Interviews: 34 older people aged 65 plus. Stakeholders: 39 planners and providers</t>
  </si>
  <si>
    <t>National Council on Ageing and Older People</t>
  </si>
  <si>
    <t xml:space="preserve">Participants attributed their own loneliness more to the demands of American society than to the filial
failings of their offspring. Suggests moral beliefs encouraging individual sacrifice rationalize routine practices
that work to the disadvantage of old people. </t>
  </si>
  <si>
    <t>Informal interviews</t>
  </si>
  <si>
    <t>28 elderly, foreign-born informants (aged 61 to 85)</t>
  </si>
  <si>
    <t>A longitudinal analysis of loneliness among older people in Great Britain</t>
  </si>
  <si>
    <t>Explores: (a) How
does the prevalence of loneliness change over time and what factors predict this?
(b) What are the extents of changes in loneliness between baseline and follow-up
and what factors predict this using a large national survey?</t>
  </si>
  <si>
    <t>Social networks and support; social opportunities</t>
  </si>
  <si>
    <t xml:space="preserve">Journal of Cross-Cultural Gerontology </t>
  </si>
  <si>
    <t>See data collection tech.</t>
  </si>
  <si>
    <t>Social networks and support</t>
  </si>
  <si>
    <t xml:space="preserve">Social Science &amp; Medicine </t>
  </si>
  <si>
    <t>Authors suggest that the older women had experienced stressful life events but made
use of existing support networks and reciprocal relations. They indicate different sorts of reciprocal relationships and interlinked support mechanisms: contact
with neighbours; contact with friends; family reciprocity and community, reciprocal relations. The latter
located not just within the social context of
neighbourly relations, but also within the moral context of community life. Here, authors argue that older women’s access to support could be compromised because of moral values
associated with health issues such as drug taking.</t>
  </si>
  <si>
    <t>Found that shared health talk amongst older women within
bonding relationships positioned them as health experts.
This revealed both a sense of empowerment
through a lifetime of accumulated health expertise and a
felt responsibility for their own and others’ health.</t>
  </si>
  <si>
    <t>19 older women aged 55 to 82 years</t>
  </si>
  <si>
    <t>Suggests that living in run-down neighbourhoods is associated with more negative interaction; however, residing in disadvantaged neighbourhoods is not related to the amount of support older people receive from significant others. Findings also  reveal that the effects of living in run-down neighbourhoods on social support and negative interaction are completely offset for older individuals who possess strong social skills.</t>
  </si>
  <si>
    <t>Migration, social structure and old-age support networks: a comparison of three Indonesian communities</t>
  </si>
  <si>
    <t>Comparative analysis indicates considerable heterogeneity in past and present migration patterns, both within and between villages. The migrants' contributions are a normal and important component of older people's support, often in combination with those of local family members. Higher status families are commonly able to reinforce their position by making better use of migration opportunities than the less advantaged.</t>
  </si>
  <si>
    <t>Although family networks in the poorer strata may effect some redistribution of the children's incomes, their social networks are smaller and insufficient to overcome their marked disadvantages. Vulnerability thus arises where several factors, including migration histories, result in unusually small networks, and when the migrations are within rural areas.</t>
  </si>
  <si>
    <t>Sociological Forum</t>
  </si>
  <si>
    <t>Living alone in later life</t>
  </si>
  <si>
    <t>Institute of Community Studies</t>
  </si>
  <si>
    <t xml:space="preserve">Little evidence is found to suggest that living alone, either in middle or old age, embodies qualities of individualism and self-interest. People may be living alone in increasing numbers, but these individuals are very much a part of collective family life. Moreover, once the absence of a spouse through widowhood is taken into account, the social relationships of people living alone do not differ markedly from those living with others. </t>
  </si>
  <si>
    <t xml:space="preserve">Older women had larger social networks than men and were more likely to gain support from members of the same sex. Individuals living alone drew a clear distinction between family and friends, and both men and women attributed family members with a greater importance than friends. Childlessness among older cohorts, in addition to retaining aspects of stigmatization noted in earlier studies, seemed to compound some of the constraints of living alone, most noticeably those of a poor social environment and low income. The reverse was also true in that, where older adults living alone had children, this relationship sustained them. </t>
  </si>
  <si>
    <t>Despite almost half a century of the welfare state, family and informal types of network continued to flourish. Even so, advanced old age is still a time of life with a higher risk of exposure to social exclusion.</t>
  </si>
  <si>
    <t>UK/Canada</t>
  </si>
  <si>
    <t xml:space="preserve">Notes evidence that points to the ways in which families can renew and adapt their relationships in the face of rapid social change, but also highlights evidence that points to how older people risk social exclsuion becuase of a deficit in family support. This appears to be a result of changes at the macro level (migration flows; institutional contexts) rather than at the level of families.  </t>
  </si>
  <si>
    <t>Review of literature</t>
  </si>
  <si>
    <t>Patulny, R.</t>
  </si>
  <si>
    <t>Social inclusion of elders in families</t>
  </si>
  <si>
    <t>The golden years? Social isolation among retired men and women in Australia</t>
  </si>
  <si>
    <t>Family Matters</t>
  </si>
  <si>
    <t>Found that retired men spend less time with family and friends outside of the household than men who are not retired. For retired women, the opposite pattern emerges, as they report spending more time with family and friends who live outside of the household compared to women who are not retired.</t>
  </si>
  <si>
    <t xml:space="preserve">Uses data from the Australian General Social Survey, 2006, and the Australian Time Use Survey, 2006 </t>
  </si>
  <si>
    <t>US/UK</t>
  </si>
  <si>
    <t>Focusing on the USA and Britain, the volume reviews the range of social issues and concerns associated with the social network perspective. Examples of quantitative and qualitative studies are given using a broad network approach and the volume concludes with a discussion of the implications for social and public policy of a network perspective.</t>
  </si>
  <si>
    <t>Journal of Women and Aging</t>
  </si>
  <si>
    <t>Despite issues around poverty, low-income senior women living alone were found not to have been excluded from social networks of support. Despite the high rates of transiency that can be experienced
in resource towns, many of them have large local family networks.</t>
  </si>
  <si>
    <t>Household survey</t>
  </si>
  <si>
    <t>277 older people</t>
  </si>
  <si>
    <t>Provided qualitative insight into the sorts of mechanisms whereby neighbourhood social capital might protect older women’s psychological and physical health. Local
governments should, where possible, involve older women in planning and developing activities that might encourage the relationship between older residents and their neighbours.</t>
  </si>
  <si>
    <t>Some individual women in less advantaged areas of the western suburbs demonstrated concern over diminishing relationships with neighbours and increasing volumes of
traffic.</t>
  </si>
  <si>
    <t>51 older people</t>
  </si>
  <si>
    <t>In-depth interviews; participant observation</t>
  </si>
  <si>
    <t xml:space="preserve">Suggests that a traditional ideal of unreflexive community of place was an unreliable source of durable social bonds in contemporary fragmented and mobile social conditions, where the proximity of family members, durability of tenure and strong neighbourly ties are not inevitable. </t>
  </si>
  <si>
    <t>Social opportunities</t>
  </si>
  <si>
    <t>Examines the following two questions: Can the Red Hat Society (RHS) be
characterized as a gendered subculture of aging? How do the gendered and aged subcultural features of the group contribute
to processes that may enhance members' well-being?</t>
  </si>
  <si>
    <t>Highlights four processes through which participation generates benefits for older women involved in age- and gender-segregated organizations: enhancing social networks, countering invisibility, creating positive frames for aging experiences, and
promoting youthful identities.</t>
  </si>
  <si>
    <t>Rose's (1962, 1965) subculture of
aging theory</t>
  </si>
  <si>
    <t>How do objective and subjective assessments of neighbourhood influence social and physical functioning in older age? Findings from a British survey of ageing</t>
  </si>
  <si>
    <t>Analyses indicated that respondents who lived in less affluent ACORN areas were more likely to have low levels of social activity (independently of individual demographic and socio-economic characteristics and health), indicating that features of the local
area influenced social functioning. Individuals’ perceptions of the area as being less neighbourly (having fewer people respondents knew
and trusted) were also independently associated with greater likelihood of low social activities.</t>
  </si>
  <si>
    <t>Derived from four quarterly
Office for National Statistics (ONS) Omnibus
Surveys in Britain during 2000/1.</t>
  </si>
  <si>
    <t>786 people aged 65 plus</t>
  </si>
  <si>
    <t xml:space="preserve">Can welfare-rights advice targeted at older people reduce social exclusion? </t>
  </si>
  <si>
    <t>The participants’ narratives
were replete with examples of how a modest increase in the flow of material assets brought an increase in social assets or capital.</t>
  </si>
  <si>
    <t>Initial interviews (25) with 22 follow-up interviews 12-18 months after</t>
  </si>
  <si>
    <t xml:space="preserve">Urban Policy and Research </t>
  </si>
  <si>
    <t>Shows that interviewees in social housing, because their accommodation was guaranteed and affordable, had the capability to lead a dignified and good life and engage in complex functionings such as social and community activity, regular social engagement, teaching and hobbies if they so desired. Argues that most of the older private renters suffered from what Sen terms “capability deprivation”. They had minimal control over their present and future situations and their ability to pursue the
objectives they desired was severely limited.</t>
  </si>
  <si>
    <t>56 older people (aged 65-75 years; 18 private renters; 33 public  housing; 5 community hosuing)</t>
  </si>
  <si>
    <t>Sen's capability approach</t>
  </si>
  <si>
    <t xml:space="preserve">Explores constraints to
choices of social engagement among older adults
living in three rural Canadian communities. </t>
  </si>
  <si>
    <t xml:space="preserve">Found that some
older rural adults may have limited choices regarding activities in which to engage, and that these limitations
are caused by factors that go beyond the already recognized
barriers to social engagement including poor health or social isolation. Illuminates how inequalities of personal characteristics of older adults in three rural communities in Canada constrain choices for social engagement. </t>
  </si>
  <si>
    <t xml:space="preserve">Argues that older adults with fewer personal resources and lower social skills subjectively saw fewer social engagement opportunities as attainable compared with their more privileged peers. Argues that the community also (all three) had a limited spectrum of social engagement opportunities for seniors with limited personal resources (including their health), placed an
unaffordable price tag on social activities they liked, or created circumstances where volunteer work or provision of care and support to others became nonnegotiable,
objectively constraining choices for social engagement. The extent to which constraints affected older adults’ social engagement was mediated by class and gender. </t>
  </si>
  <si>
    <t>89 older adults</t>
  </si>
  <si>
    <t>Interpretative analysis approach</t>
  </si>
  <si>
    <t>Leisure Studies</t>
  </si>
  <si>
    <t>Examines the emergent evidence of social capital
in a leisure club for middle-aged and older women.</t>
  </si>
  <si>
    <t>Found that members experienced both material and symbolic capital through a
durable network of mutual acquaintances and friendships, and community interactions
and recognition. Suggests these women internalised and reproduced youthfulness
through play, dress, fun and laughter. Argues that this youthfulness had the mostly unintentional consequences of resistance to ageism and increased leverage within the larger community.</t>
  </si>
  <si>
    <t>Argues that participation contributed to these women’s quality of life in several ways, including: creating bonding opportunities with other women; giving and receiving social support; providing a sense of community (‘sisterhood’); and facilitating opportunities for linking into the larger communities in which they lived.</t>
  </si>
  <si>
    <t>Online survey (focus on open-ended questions)</t>
  </si>
  <si>
    <t>Social capital conceptualisations</t>
  </si>
  <si>
    <t>Social relationship quality</t>
  </si>
  <si>
    <t>Journal of Cross-Cultural Gerontology</t>
  </si>
  <si>
    <t>Finland</t>
  </si>
  <si>
    <t>Care relationships, quality of care and migrant workers caring for older people</t>
  </si>
  <si>
    <t>Cross-national (Ireland; UK)</t>
  </si>
  <si>
    <t>Suggests while care-organisation’s ethos may in part have influenced the
prevalence of such issues, they are likely to have stemmed primarily from low levels of funding – either as a result of organisational decisions motivated by efficiency or reductions in statutory funding and public-sponsored care
contracts. Suggests older adult care itself is an increasingly
economically and politically marginalised sector, which in turn can impact on the formation of care relationships for older people.</t>
  </si>
  <si>
    <t>Interviews with migrant care workers; focus groups with older people; survey of employers</t>
  </si>
  <si>
    <t>90 migrant care workers; 41 older people; 284 employers Ireland; 557 employers UK</t>
  </si>
  <si>
    <t>279 older people with
agricultural hukous and 292 older people with non-agricultural hukous in
Putian, Fujian, China</t>
  </si>
  <si>
    <t>Face-to-face structured survey</t>
  </si>
  <si>
    <t xml:space="preserve">Focuses on the concept of community
in a rural context and asking what makes a good fit between older people and their environment. </t>
  </si>
  <si>
    <t>106 older
adults, family members, volunteers, service providers,
and local policy makers</t>
  </si>
  <si>
    <t xml:space="preserve">Argues the importance of distinguishing which groups of older people have the best experiences in which
type of rural communities. States that both the natural setting (including
its ecological features) and the connectedness of communities
need exploration if we are to understand
what communities need from, and can provide to,
their older residents and how these may change over time. </t>
  </si>
  <si>
    <t xml:space="preserve">Journal of Community &amp; Applied Social Psychology </t>
  </si>
  <si>
    <t>Ireland/Northern Ireland</t>
  </si>
  <si>
    <t>62 community stakeholders from 10 communities across the two jurisdictions</t>
  </si>
  <si>
    <t>Systems of rural exclusion (Philip and Shucksmith (2003) and Reimer (1998,
2004))</t>
  </si>
  <si>
    <t>Foucs group discussions</t>
  </si>
  <si>
    <t>Informal practices, such as cooperative working between system actors and the performance of tasks outside
professional and organisational remits, were found to underpin many community responses to supporting older people and arose from collective interdependencies, the multiplicity of individual
roles (e.g. professional, community member and volunteer) and positions of need.</t>
  </si>
  <si>
    <t>Found that informal practices strengthened the capacity of these rural communities to address social exclusion of older people and
enhanced local aspects of age-friendliness.</t>
  </si>
  <si>
    <t xml:space="preserve">Illustrates a more fundamental and critical point about the meaning of age-friendliness
in different settings and across a person’s life course. Argues for a more nuanced reconstruction of age-friendliness
and its meanings in rural settings. </t>
  </si>
  <si>
    <t>Czech Republic</t>
  </si>
  <si>
    <t>Diversification processes have been taking place in post-socialist housing estates.
Elderly evaluate housing estates as convenient places to live.
Risks relate to decline in local facilities and chance of community building.</t>
  </si>
  <si>
    <t>Environment and Behavior</t>
  </si>
  <si>
    <t xml:space="preserve">Argues that the imposition of increasing water tariffs places a cost burden on rural seniors over which they have little power. This research also identified issues
where rural seniors are no longer able to undertake adaptive practices due to
infirmity and loss of mobility, or are no longer in the financial position to finance these conservation strategies. Given the importance of water in enabling autonomy, this may result in feelings of disempowerment, and the inability to remain in their home or even in their community. </t>
  </si>
  <si>
    <t>69 people aged 70-74 years</t>
  </si>
  <si>
    <t>Australian Social Work</t>
  </si>
  <si>
    <t>Group consultations</t>
  </si>
  <si>
    <t>Highlights the need to respond to the diverse skills, needs, and
learning styles of older people, to demonstrate the benefits of ICTs, involve users, and
build confidence. Argues that such a low level of digital literacy,
unless it can be remedied, may ironically increase the vulnerability of rural, older
populations and increase their risk of social exclusion.</t>
  </si>
  <si>
    <t>Major barriers include poor ICT usage by many rural agencies and low
practitioner capacity, as well as access and resources.</t>
  </si>
  <si>
    <t>Local Economy:</t>
  </si>
  <si>
    <t>Examines the challenges faced by older people when trying to make journeys for social, leisure and health purposes.</t>
  </si>
  <si>
    <t>People aged 65 plus</t>
  </si>
  <si>
    <t>Argues that, while community transport services play a vital role in rural communities, many older people are confused or unclear about what these services do, how they can be used, and how to access them. This article suggests that these services are often poorly publicised and underused in some areas of the county and therefore those most likely to benefit from them may be the ones least likely to use them.</t>
  </si>
  <si>
    <t>Health Promotion International</t>
  </si>
  <si>
    <t>n=1877</t>
  </si>
  <si>
    <t>Uses data from Belgian Ageing Studies</t>
  </si>
  <si>
    <t>Reports on the connection between unmet social-care needs and social exclusion for older people with visual impairment.</t>
  </si>
  <si>
    <t>400 visually impaired people aged 55 plus in Plymouth, Birmingham and London</t>
  </si>
  <si>
    <t>Phillips, J. and Marks, G.</t>
  </si>
  <si>
    <t>Journal of Gay and Lesbian Social Services</t>
  </si>
  <si>
    <t>Explores how dominant discourses around aged care facilities fail to
take into account the identities and needs of ageing lesbians.</t>
  </si>
  <si>
    <t>Feminist poststructuralism and social exclusion</t>
  </si>
  <si>
    <t xml:space="preserve">Ryvicker, M., Gallo, W.T. and Fahs, M.C. </t>
  </si>
  <si>
    <t>Explored environmental and sociodemographic
factors associated with primary care visits among
older adults in New York City (NYC).</t>
  </si>
  <si>
    <t>Journal of Aging &amp; Social Policy</t>
  </si>
  <si>
    <t>Two particular issues are relevant to decreasing access barriers to mental
health services for diverse older adults: (a) outreach and transportation and
(b) education and training.</t>
  </si>
  <si>
    <t>Telephone interviews</t>
  </si>
  <si>
    <t>52 leaders in ageing and mental health reflecting the local, state, and national levels</t>
  </si>
  <si>
    <t>Tanner, D.</t>
  </si>
  <si>
    <t xml:space="preserve">Vecchio, N. </t>
  </si>
  <si>
    <t>National Health Survey of 2005</t>
  </si>
  <si>
    <t xml:space="preserve">Australian Economic Review </t>
  </si>
  <si>
    <t xml:space="preserve">Williams, B.O. </t>
  </si>
  <si>
    <t>Health bulletin</t>
  </si>
  <si>
    <t>Ageism helps to ration medical treatment</t>
  </si>
  <si>
    <t xml:space="preserve">UK </t>
  </si>
  <si>
    <t>Ageism in clinical practice should be combated by better education of healthcare workers and treatment decisions should only be taken on an individual basis and not on stereotypical views</t>
  </si>
  <si>
    <t xml:space="preserve">Suggests older subjects are often excluded from research trials, have their surgical operations cancelled too often and are less often accepted for cardiological investigation and intervention. Women over 65 are not routinely invited for breast cancer screening and, once they are diagnosed, they may not be offered the same treatment as younger women. </t>
  </si>
  <si>
    <t>Care needs for this group are in danger of being swept aside
in a competition for resources, in which the logic of scarcity and
convenient illusions of stereotype combine with service access barriers
to shameful effect.</t>
  </si>
  <si>
    <t>Peace, S. and Holland, C.</t>
  </si>
  <si>
    <t>Inclusive housing in an ageing society</t>
  </si>
  <si>
    <t>This book represents an attempt at bringing together people from the worlds of architecture, social science and housing studies to look at the future of living environments for an ageing society. Projecting thinking into the future, it asks critical questions and attempts to provide some of the answers. The book moves beyond the issues of accommodation and care to look at the wider picture of how housing can reflect the social inclusion of people as they age.</t>
  </si>
  <si>
    <t>The housing problems of older people in society are highly topical because of the growing number of retired people in the population and, especially, the yet-to-come increasing number of "very old" people.</t>
  </si>
  <si>
    <t xml:space="preserve">Explores the future of living environments for an ageing society. </t>
  </si>
  <si>
    <t>Edited volume</t>
  </si>
  <si>
    <t xml:space="preserve">Barrett, J. </t>
  </si>
  <si>
    <t>Support and information needs of older and disabled older people in the UK</t>
  </si>
  <si>
    <t>Aims to determine the support and information needs of older and disabled older people in the UK</t>
  </si>
  <si>
    <t xml:space="preserve">Applied Ergonomics </t>
  </si>
  <si>
    <t>658 day care centre clients; 976 social club members over the age of 60 years</t>
  </si>
  <si>
    <t>Baxter, K. and Glendinning, C.</t>
  </si>
  <si>
    <t>Together, these issues raise concerns about the appropriateness
of placing such emphasis on choice when the
infrastructure for enabling informed choices by disabled
people appears to be not well developed.</t>
  </si>
  <si>
    <t>Interviewed three times between 2007 and 2009</t>
  </si>
  <si>
    <t>50 people with disabilities (18 aged 65 years and over)</t>
  </si>
  <si>
    <t>Principal
recommendations are: to use multiple routes to encourage participation
from minority groups, to seek the assistance of black and minority
voluntary and community organisations as well as general older people’s
organisations, and to use well-tried methods of public engagement
and public consultation.</t>
  </si>
  <si>
    <t>Consultations in 10 local council areas; monitoring forms</t>
  </si>
  <si>
    <t>Youn-Min, P.</t>
  </si>
  <si>
    <t>Development and Society</t>
  </si>
  <si>
    <t>Korea</t>
  </si>
  <si>
    <t>Explores the actual experiences of a group of marginalized seniors'
internet use to meet their end users' needs</t>
  </si>
  <si>
    <t>30 senior citizens aged 60 plus</t>
  </si>
  <si>
    <t xml:space="preserve">Choice in its current conceptualisations is not seen as dynamic, is individualistic, and involves mental effort which may be difficult for some people. </t>
  </si>
  <si>
    <t>Social Policy &amp; Administration</t>
  </si>
  <si>
    <t>Glendinning, C.</t>
  </si>
  <si>
    <t>Transport and mobility</t>
  </si>
  <si>
    <t>Ahern, A. and Hine, J.</t>
  </si>
  <si>
    <t>Research in Transportation Economics</t>
  </si>
  <si>
    <t>The grey escape: investigating older people's use of the free bus pass</t>
  </si>
  <si>
    <t>Transportation Planning and Technology</t>
  </si>
  <si>
    <t>The
benefits of the scheme have been found to extend beyond simply the removal of cost
barrier to offering a greater flexibility in bus travel amongst pass holders, whilst
avoiding some of the negative aspects of car travel felt in older age, including
avoiding driving at night and being able to spread out trips throughout the day.</t>
  </si>
  <si>
    <t>The consequence could be that the very people
who are at most risk of becoming isolated are those who cannot use the bus pass.
Therefore, it could be argued that the bus has a potential to reduce perceptions and
feelings of isolation, but ironically not in the most isolated places. Endorses an approach that takes greater consideration of the interaction between the
provision of a free bus pass, its use, and the resultant benefits, which will become
increasingly relevant and resonant given the financial constraints associated with the
UK, along with most other industrialised states, having an ageing, growing and to
some extent non-driving elderly population.</t>
  </si>
  <si>
    <t xml:space="preserve">Presents insights into the perceptions, motivations and decisions relating to
use of free bus passes, highlighting the existence of both tangible and intangible
benefits which arise. </t>
  </si>
  <si>
    <t>On-board bus survey of 487
concessionary bus pass holders. Seven focus groups</t>
  </si>
  <si>
    <t>Davey, J.A.</t>
  </si>
  <si>
    <t>The Coping without a Care Survey (2004), semi-structured interviews</t>
  </si>
  <si>
    <t>New Zealand</t>
  </si>
  <si>
    <t>647
people aged 75 years</t>
  </si>
  <si>
    <t>Interview survey</t>
  </si>
  <si>
    <t>Social exclusion, location and transport disadvantage amongst non-driving seniors in a Melbourne municipality, Australia</t>
  </si>
  <si>
    <t>Journal of Transport Geography</t>
  </si>
  <si>
    <t>Shows that locality based social exclusion
exists amongst non-car driving seniors who live within a middle
ring area of metropolitan Melbourne, not just in the outer
fringe area. Study showed locational disadvantage
not just in regard to how difficult it might be for non-driving seniors
to reach their nearest bus stop, but also in terms of their
likely destinations.</t>
  </si>
  <si>
    <t>Reports on efforts to identify and measure the
existence of transport related social exclusion amongst a cohort
of non-driving seniors who currently live in a middle distant suburban
municipality of Melbourne.</t>
  </si>
  <si>
    <t>187 survey respondents</t>
  </si>
  <si>
    <t>Green, J., Jones, A. and Roberst, H.</t>
  </si>
  <si>
    <t>In-depth
interviews (individual, pair or triad interviews)</t>
  </si>
  <si>
    <t>28 older people (along with 62 young people)</t>
  </si>
  <si>
    <t>Kim, S.</t>
  </si>
  <si>
    <t>Transportation Research Part F: Traffic Psychology and Behaviour</t>
  </si>
  <si>
    <t>Older minority females face a greater level of transportation deficiency. Older people
who live with and care for children age 18 or younger are more likely to have a transportation deficiency.</t>
  </si>
  <si>
    <t>Residential built environment is found to be a significant factor that affects transportation deficiency. Found that living in areas with high accessibility to activity locations within walking distance can significantly improve
transportation deficiency among older people who do not drive.</t>
  </si>
  <si>
    <t>402 people aged 65 plus</t>
  </si>
  <si>
    <t>Accessibility to health care facilities in Montreal Island: an application of relative accessibility indicators from the perspective of senior and non-senior residents</t>
  </si>
  <si>
    <t>International Journal of Health Geographics</t>
  </si>
  <si>
    <t xml:space="preserve">122,420 total residential  sample </t>
  </si>
  <si>
    <t>Canada (Quebec)</t>
  </si>
  <si>
    <t>Ryser, L. and Halseth, G.</t>
  </si>
  <si>
    <t>Explores
mobility constraints impeding rural seniors’ access to regionalized
services using the example of northern British Columbia.</t>
  </si>
  <si>
    <t xml:space="preserve">Indicates that greater coordination across
multiple government agencies and jurisdictions is needed and
more supportive policies and resources must be in place to facilitate
a comprehensive regional transportation strategy. Identifies
innovative solutions that have been deployed in northern
British Columbia to support an aging population. </t>
  </si>
  <si>
    <t>Explores how mobility is further compromised by an
increasing focus on the car as the rural transport solution.</t>
  </si>
  <si>
    <t>Survey; interviews</t>
  </si>
  <si>
    <t>To determine the contributions of personal, structural, and neighbourhood
characteristics to differential access to health care for older persons in the United
States.</t>
  </si>
  <si>
    <t>86 service provider survey respondents, and 11 interview participants</t>
  </si>
  <si>
    <t>356 case management agencies</t>
  </si>
  <si>
    <t>Exploratory in nature</t>
  </si>
  <si>
    <t>Discourse analysis</t>
  </si>
  <si>
    <t>Explores the situation of Asian older people in one community in England (Bradford)</t>
  </si>
  <si>
    <t>Findings identify  poverty, inadequate
housing, limited entitlements, low levels of
knowledge of services, and problems of access to welfare benefits, health
and social services. Women particularly disadvantaged. The study also highlights the problems of divided
families situations where the older person is in Britain, their children
have been refused entry into Britain by immigration authorities, and
the older person has the dual burden of trying to fulfil social obligations
 while struggling to
make ends meet without family support.</t>
  </si>
  <si>
    <t>Longitudinal interviews 1997-2001</t>
  </si>
  <si>
    <t>Semi-structured interviews; collection of life history materials</t>
  </si>
  <si>
    <t>22 south Asian people aged 50-81 years</t>
  </si>
  <si>
    <t xml:space="preserve">Explores the experiences of older women receiving home care during the implementation of managed competition in home care and a period of rapid privatization and service rationing. </t>
  </si>
  <si>
    <t>Six female participants aged 45 to 69 years</t>
  </si>
  <si>
    <t>Focus group discussion and literary analysis of brochures of 30 aged care facilities</t>
  </si>
  <si>
    <t>87 participants aged 60 plus (65 plus in Ireland)</t>
  </si>
  <si>
    <t>Six focus groups in Ireland and five focus groups in Northern Ireland</t>
  </si>
  <si>
    <t>Demonstrated that public transport services are often too infrequent to generate sustained demand,
and that community transport schemes do not adequately meet the
needs of all older people, in particular older men. Highlights the continued importance of the car and the issues that occur when there is no access to a car.</t>
  </si>
  <si>
    <t>487 survey respondents; 56 focus group participants; 60 years plus</t>
  </si>
  <si>
    <t>Economic restructuring has stalled cash-strapped communities from putting
more responsive regional transportation networks into practice. Local and senior government decision makers cannot assume that reliable
informal networks are in place to support seniors’ mobility to regional
centres due to lifestyle changes observed in many countries, including
changes in family obligations, more household members working full-time,
and the out-migration of family members searching for work.</t>
  </si>
  <si>
    <t>Shergold, I., Parkhurst, G. and  Musselwhite, C.</t>
  </si>
  <si>
    <t>920 survey respondents aged 60 plus; 34 follow-up interview participants, and 6 additional interviews</t>
  </si>
  <si>
    <t>Motility capital conceptual framework</t>
  </si>
  <si>
    <t>Ageism and discrimination</t>
  </si>
  <si>
    <t>No.</t>
  </si>
  <si>
    <t>The marginalization of older people has taken place in their wage level, low-pay and unskilled nature of their jobs and poor employment opportunities. A number of social and cultural factors were identified that produced this exclusion.</t>
  </si>
  <si>
    <t>Journal of Social Issues</t>
  </si>
  <si>
    <t xml:space="preserve">Survey methodology </t>
  </si>
  <si>
    <t>Assessing anti-ageism routes to older worker re-engagement</t>
  </si>
  <si>
    <t>Work, Employment &amp; Society</t>
  </si>
  <si>
    <t>The ambiguity and fluidity of the ageism concept also allow scope for opportunistic responses on the part of labour market actors that can be detrimental to the interests of older workers, and preoccupation with ageism may therefore act to impede progress towards more targeted, co-ordinated and effective policy responses.</t>
  </si>
  <si>
    <t>Examines the factors associated with loneliness for immigrants and native born
older persons.</t>
  </si>
  <si>
    <t>Uses ecological model</t>
  </si>
  <si>
    <t>Uses public use microdata file of Statistics Canada’s
General Social Survey, Cycle 22 (GSS-22) on Social Networks</t>
  </si>
  <si>
    <t xml:space="preserve">European Journal of Ageing </t>
  </si>
  <si>
    <t>Netherlands/Germany</t>
  </si>
  <si>
    <t>Examines whether social disadvantage is related to various aspects of personal network change.</t>
  </si>
  <si>
    <t>The analysis showed that elderly in CEE are significantly more excluded than the
rest of the population, and the most problematic areas were material deprivation, health and
interpersonal exclusion. Suggests that furthermore, the exclusion of the elderly in CEE is significantly higher than in
other European countries, further characterized by a much higher difference in the level of the
exclusion of the elderly than the population in general, as compared to the other European countries.</t>
  </si>
  <si>
    <t xml:space="preserve">Journal of Social Service Research </t>
  </si>
  <si>
    <t>Examines the extent to which demographic, human capital, and social exclusion factors contribute to such economic vulnerability among Korean immigrant older adults.</t>
  </si>
  <si>
    <t>3820 older Koreans aged 65 years and over</t>
  </si>
  <si>
    <t>Draws on data from the 2008–2010
Public Use Microdata Sample (PUMS) of the
American Community Survey</t>
  </si>
  <si>
    <t>Social networks and the wellbeing of older adults in Singapore</t>
  </si>
  <si>
    <t>Asia</t>
  </si>
  <si>
    <t xml:space="preserve">Focuses on living arrangement as a platform to examine how prevailing living arrangements as expressed by the older adults shed light on the dependency of family. </t>
  </si>
  <si>
    <t>Older people living alone or with family</t>
  </si>
  <si>
    <t>Baltes and Baltes (1990) model on selective optimisation and compensation</t>
  </si>
  <si>
    <t>It suggests the need to tease out from the broader definition of family-centric support the variability that may affect one's wellbeing and the need for appropriate policy measures to ensure the wellbeing of older adults with or without a family close-by.</t>
  </si>
  <si>
    <t>Journal of Population Ageing</t>
  </si>
  <si>
    <t>1-2'</t>
  </si>
  <si>
    <t xml:space="preserve">Aims to contribute to our understanding of the links between the living
environment and relatively under-researched ‘soft outcomes’, social participation and wellbeing, using robust methodology and high-quality data. </t>
  </si>
  <si>
    <t>25,599 person-year observations of people aged 50 plus</t>
  </si>
  <si>
    <t xml:space="preserve">Found that living in disadvantaged environments, both
in terms of low quality housing and neighbourhood deprivation, is associated with
lower social participation and lower wellbeing in later life. </t>
  </si>
  <si>
    <t>Housing affordability, preferences and expectations of elderly with government intervention</t>
  </si>
  <si>
    <t xml:space="preserve">Habitat International </t>
  </si>
  <si>
    <t>256 elderly age 60 or above</t>
  </si>
  <si>
    <t>Prospect theory</t>
  </si>
  <si>
    <t xml:space="preserve">Journal of Poverty and Social Justice </t>
  </si>
  <si>
    <t>Britain and Northern Ireland</t>
  </si>
  <si>
    <t>Comparative analyses show not only that older people have reduced expectations of what are considered 'necessities', but also that they have lower rates of deprivation compared with older people a decade or so ago. Moreover, relative deprivation indices produce higher rates of deprivation among older people than absolute deprivation indices. A newly created deprivation index for older people raises only marginally the prevalence and incidence of deprivation among older people.</t>
  </si>
  <si>
    <t>Zeitschrift fur Gerontologie und Geriatrie</t>
  </si>
  <si>
    <t>Turkey</t>
  </si>
  <si>
    <t xml:space="preserve">Analysis shows that, for historical and contemporary reasons, older adults in Turkey form a disadvantaged cohort compared to other groups. The level of deprivation among a large segment of older adults is noteworthy in terms of income, health, material living conditions and social relations. Moreover, current social policies are blind to the low level of welfare, cultural capital, and connectedness of older women, resulting in unacceptable levels of alienation, unhappiness, and marginal status. </t>
  </si>
  <si>
    <t>2614 aged 65 plus</t>
  </si>
  <si>
    <t>Data from the Health and Retirement Study (HRS) panel survey</t>
  </si>
  <si>
    <t xml:space="preserve">The hypothesis proposing a significant association between poverty and depression was supported among older women. Other significant main effects on depression that emerged included education, health, sense of control, and support from spouse. Neighborhood influences were not statistically significant in any model. </t>
  </si>
  <si>
    <t>2522 aged 65 plus</t>
  </si>
  <si>
    <t>Face-to-face surveys</t>
  </si>
  <si>
    <t>Poor because of low pensions or expensive housing? The combined impact of pension and housing systems on poverty among the elderly</t>
  </si>
  <si>
    <t xml:space="preserve">International Journal of Housing Policy </t>
  </si>
  <si>
    <t>the Netherlands</t>
  </si>
  <si>
    <t>Illustrates how pension and housing systems together affect poverty among the elderly.</t>
  </si>
  <si>
    <t>65 plus</t>
  </si>
  <si>
    <t>Outright home-ownership provides households the opportunity to live rent-free and thus yields income-in-kind. Housing systems in which home-ownership is dominant often also have high levels of outright home-ownership among the income-poor elderly, compensating for the low income-in-cash that they receive as a pension, thus reducing deprivation.</t>
  </si>
  <si>
    <t>Shirahase S.</t>
  </si>
  <si>
    <t>Income inequality among older people in rapidly aging Japan</t>
  </si>
  <si>
    <t>Research in Social Stratification and Mobility</t>
  </si>
  <si>
    <t>Social Policy and Society</t>
  </si>
  <si>
    <t>Considers changing perceptions of adult ageing and their interpretation in social policy.</t>
  </si>
  <si>
    <t>Symbolic exclusion</t>
  </si>
  <si>
    <t>It is argued that a mismatch between policy initiatives and personal
change is a new social risk associated with demographic and socio-cultural development,
having implications for the way in which social ageism and age discrimination should be
considered</t>
  </si>
  <si>
    <t>Social Issues and Policy Review</t>
  </si>
  <si>
    <t>Explores the
importance of “subtyping” ageism, in light of new conceptual approaches that
identify disparate issues and relevant stereotypes.</t>
  </si>
  <si>
    <t>Uses data on OECD countries</t>
  </si>
  <si>
    <t xml:space="preserve">Gerontologist </t>
  </si>
  <si>
    <t>300 people aged 65 plus</t>
  </si>
  <si>
    <t>Survey of 3 neighbourhoods in Tel-Aviv</t>
  </si>
  <si>
    <t xml:space="preserve">Studies if and how persons with dementia are orally positioned by
others, and how they position themselves while participating in assessment meetings
held in order to discuss access to supportive services. </t>
  </si>
  <si>
    <t>12 assessment meetings</t>
  </si>
  <si>
    <t>Interactional analysis of naturalistic conversational data</t>
  </si>
  <si>
    <t>Considers the multifaceted and intertwined relationships between sexuality, gender, race, ethnicity, socioeconomic status, and age, as well as other aspects of one’s social and personal identity.</t>
  </si>
  <si>
    <t>Older LGBT people's experiences and concerns with healthcare professionals and services in Ireland</t>
  </si>
  <si>
    <t>International Journal of Older People Nursing</t>
  </si>
  <si>
    <t>2-4</t>
  </si>
  <si>
    <t>Equador</t>
  </si>
  <si>
    <t>148 people aged 60 plus</t>
  </si>
  <si>
    <t>Explores and addresses the issue of ‘otherness’ within the predominant
existing frameworks for researching those who are ageing or considered aged, compounded
by the particular constructions of their ethnicity and ethnic ‘difference’. (Special issues introduction)</t>
  </si>
  <si>
    <t xml:space="preserve">Attempts to challenge such constructions using, for example, some of the theoretical insights and
understandings developed within the wider literature on ethnicity. Examines and challenges the simplistic categorisations and
distinctions often made in gerontological research based around research participants’
ethnicity, age and ageing and assumed cultural differences. </t>
  </si>
  <si>
    <t>Never too old for health and human rights?</t>
  </si>
  <si>
    <t>Considers the problems faced when relying on a primarily legalistic means of human rights protection for vulnerable older people.</t>
  </si>
  <si>
    <t>Concludes that moving away from reliance on predominantly procedural and doctrinal approaches to the substantive protection of rights provides greater opportunities to address the more pressing issues facing vulnerable older people in society. Argues that whilst much has been written about individuals who lack capacity and the relationship between a rights approach and best interests tests, we primarily address older people who retain capacity but are nonetheless vulnerable as a result of illness, poverty, isolation or simply extreme old age.</t>
  </si>
  <si>
    <t>244 women aged 60 plus</t>
  </si>
  <si>
    <t>Postal survey</t>
  </si>
  <si>
    <t>Nurse Education Today</t>
  </si>
  <si>
    <t>Spain</t>
  </si>
  <si>
    <t>240 third-year nursing students</t>
  </si>
  <si>
    <t>Deals with the re-negotiation of old age in current times of flexible capitalism and its analysis by Critical Gerontologists who criticize this process as age denial and midlife-imperialism.</t>
  </si>
  <si>
    <t>Civic activities in general</t>
  </si>
  <si>
    <t xml:space="preserve">Advances in Life Course Research </t>
  </si>
  <si>
    <t xml:space="preserve">Psychology and Health </t>
  </si>
  <si>
    <t>Draws attention to the positive and negative effects of a general imperative on older people to contribute to communities.</t>
  </si>
  <si>
    <t>Reports on the results of a critical discourse analysis conducted on aging policy in Quebec between 2005 and 2011.</t>
  </si>
  <si>
    <t>Analyses aging policy in Quebec between 2005 and 2011.</t>
  </si>
  <si>
    <t>Walsh, K.</t>
  </si>
  <si>
    <t>Carney, G.</t>
  </si>
  <si>
    <t>Stoeckel, K.J., Litwin, H.</t>
  </si>
  <si>
    <t>Accessibility to neighbourhood services and well-being among older Europeans</t>
  </si>
  <si>
    <t>Social cohesiveness and neighbourhood environmental deprivation: how are they related to life satisfaction in late life?</t>
  </si>
  <si>
    <t>Shiovitz-Ezra, S.</t>
  </si>
  <si>
    <t>Loneliness in Europe: do perceived neighbourhood characteristics matter?</t>
  </si>
  <si>
    <t>Assessing the material deprivation of older Europeans</t>
  </si>
  <si>
    <t>Development and validation of a material deprivation index</t>
  </si>
  <si>
    <t>Material and social deprivation in the macroeconomic context</t>
  </si>
  <si>
    <t>Who can realise their retirement plans? Poor health and employment crises as factors of exclusion</t>
  </si>
  <si>
    <t>Slipping into poverty: effects on mental and physical health</t>
  </si>
  <si>
    <t>Franzese, F.</t>
  </si>
  <si>
    <t>Pain and social exclusion among the European older people</t>
  </si>
  <si>
    <t>Croda, E.</t>
  </si>
  <si>
    <t>Does hearing impairment lead to social exclusion?</t>
  </si>
  <si>
    <t>Older adults living with cognitive and mobility-related limitations: social deprivation and forms of care received</t>
  </si>
  <si>
    <t>Social exclusion and support between generations</t>
  </si>
  <si>
    <t>Loneliness among informal caregivers aged 50+ in Europe</t>
  </si>
  <si>
    <t>Coping with risks during the Great Recession</t>
  </si>
  <si>
    <t>Social exclusion, welfare regime and unmet long-term care need: evidence from SHARE</t>
  </si>
  <si>
    <t>Forgone visits to the doctor due to cost or lengthy waiting time among older adults in Europe</t>
  </si>
  <si>
    <t>Health insurance coverage and access to care among European elders: crossnational differences and social gradients</t>
  </si>
  <si>
    <t>Jürges, H.</t>
  </si>
  <si>
    <t>Unmet need for long-term care and social exclusion</t>
  </si>
  <si>
    <t>Eligibility regulations and formal home-care utilisation among the vulnerable older people in SHARE Wave 5</t>
  </si>
  <si>
    <t>Ageing in Europe - Supportin Policies for an Inclusive Society</t>
  </si>
  <si>
    <t>De Gruyter</t>
  </si>
  <si>
    <t xml:space="preserve">Dataset from SHARE WAVE 5.  Individual observations and interviews. </t>
  </si>
  <si>
    <t>Reframing policy for dementia</t>
  </si>
  <si>
    <t>More than 64,000 people</t>
  </si>
  <si>
    <t>34,357 people aged 65 plus (15 Europe countries)</t>
  </si>
  <si>
    <t>15,481 people aged 65 plus</t>
  </si>
  <si>
    <t>Examines the extent and the correlates of forgone healthcare
by older adults, as one example of healthcare-related social exclusion.</t>
  </si>
  <si>
    <t>Access to health care is a key dimension of social inclusion.
Unmet health care needs and insufficient health insurance coverage still exist among European elders and they vary widely across countries.</t>
  </si>
  <si>
    <t>Health insurance coverage and access to care are socially
graded in practically all countries.</t>
  </si>
  <si>
    <t xml:space="preserve">A second key point of the analysis concerns the non-eligible population. Suffering
from severe diseases increases the probability of receiving home-care services among non-eligible individuals. </t>
  </si>
  <si>
    <t>Pension provision, gender, ageing and work in Ireland</t>
  </si>
  <si>
    <t>It appears that austerity policies have intensified the difficulties that
Irish women face in providing for their pensions and made it extremely
challenging for them to contribute to private or occupational pensions.</t>
  </si>
  <si>
    <t>Citizenship in an age of austerity: towards a constructive politics of ageing</t>
  </si>
  <si>
    <t>As evidenced by research presented in this chapter, the economic recession and the austerity programme combine with macro-demographic and socio-economic patterns, and broader policy trends, to exacerbate the existing ageing in place issues in Ireland.</t>
  </si>
  <si>
    <t xml:space="preserve">The implementation of the new national strategy
for dementia will take place under the most testing of financial
circumstances in Ireland. </t>
  </si>
  <si>
    <t>The analysis examines the extent of local service accessibility. Uses relevant items from the special set of
social exclusion items from 5th wave of SHARE.</t>
  </si>
  <si>
    <t>41,784 household mebers aged 50 plus</t>
  </si>
  <si>
    <t>Neighbourhood and Community</t>
  </si>
  <si>
    <t>This study showed that the relatively strong bivariate correlation of poverty and health diminishes when more controls are included in the analysis. 
Theory and empirical
evidence suggest that income and health are interdependent. 
Results show that changes in both
poverty indicators correlate with mental health but not with grip strength. Since physical health is influenced by many factors (e.g. genetic endowments), especially for older people, this seems plausible.</t>
  </si>
  <si>
    <t>The findings suggest that in some countries the prevalence of material deprivation
might be a pervasive reason of social exclusion among older individuals.</t>
  </si>
  <si>
    <t xml:space="preserve">The measure of material deprivation varies substantially across countries, with the lowest level of material deprivation in Scandinavian countries and the highest in Estonia and Italy. It correlates very strongly with two broad measures of material conditions – the simple assessment of the ability to make ends meet and a ratio of desired to actual household income. </t>
  </si>
  <si>
    <t>about 56,600 people</t>
  </si>
  <si>
    <t xml:space="preserve">Both material and social deprivation fall as income per capita
grows and are lower in countries where incomes are distributed more equally. </t>
  </si>
  <si>
    <t xml:space="preserve">This last finding would suggest that if policymakers
aim at reducing the levels of social exclusion and seriously consider various non-material aspects of deprivation, they have to focus on broader targets than poverty levels. Higher financial transfers, in particular targeted at those at
the lower end of the income distribution, may be effective in improving the material
position of households. </t>
  </si>
  <si>
    <t>61,557 people aged 50 years and older</t>
  </si>
  <si>
    <t>This paper is a first step in trying to understand the economic and social implications
of pain and in particular the association between pain and social exclusion.</t>
  </si>
  <si>
    <t>13,000 people
with migration  
backround 
of about 
61,000 
respondents</t>
  </si>
  <si>
    <t>Shows that the new questions introduced in SHARE Wave 5
allow for an inclusive identification and classification of migration background
in terms of generational as well as citizenship status.
There is no indication
for the concern that SHARE respondents had problems reporting their parents’ place of birth.</t>
  </si>
  <si>
    <t xml:space="preserve">The study reported upon in this chapter explores the nature and extent of
social cohesion and neighbourhood deprivations among older Europeans. </t>
  </si>
  <si>
    <t>41,784 people</t>
  </si>
  <si>
    <t>about 65,000 people aged 50 plus</t>
  </si>
  <si>
    <t xml:space="preserve">
Both hypotheses were confirmed in the current analysis.</t>
  </si>
  <si>
    <t>This chapter analyses social exclusion in terms of the association between intensive
caregiving and the feeling of loneliness. 
It examines whether caregivers of older people in need of long term care feel lonelier than persons who do not fulfil
this role. 
It also considers the contextual features that mediate the relationship between care giving and loneliness.</t>
  </si>
  <si>
    <t>about 50,800 people aged 50 plus</t>
  </si>
  <si>
    <t xml:space="preserve">The more formal care services are available in a country, the smaller is the corresponding
loneliness score in that country. 
In sum, it showed that loneliness among people aged 50 and older in Europe is mediated by the extent to which family responsibilities are considered to be burdensome, and that the amount of formal care services provided in a country seems to lessen loneliness among informal caregivers. </t>
  </si>
  <si>
    <t xml:space="preserve">Examines the effects
of social exclusion on exchange patterns between older parents and their adult
children. </t>
  </si>
  <si>
    <t>The findings were
derived in a cross-sectional analysis. As such, they cannot confirm causality, and
can speak mainly about association.
In spite of this limitation, however, the
findings show that social exclusion is significantly related to the extent and the
nature of informal intergeneration assistance within the family.</t>
  </si>
  <si>
    <t>about 35,000 people</t>
  </si>
  <si>
    <t>up to 20,000 observations</t>
  </si>
  <si>
    <t>The chapter founded that the larger the size of social network in Wave 4, the lower is the probability of falling into financial distress. 
Leaving financial distress is associated to higher education and
income, employment, having a partner, being homeowner and participating in
the financial market. 
Poor health increases the probability of going into financial
distress and makes it more difficult to escape it.</t>
  </si>
  <si>
    <t>Focussed on the longitudinal sample, the chapter observes that the fraction of households in financial distress has remained stable in most European countries
between Waves 4 and 5.
Looking at transitions into financial distress,
it estimates a significant protective role of education, employment, income,
homeownership, participation in the financial market. 
The role of financial
assets as buffer wealth is confirmed in estimation results.</t>
  </si>
  <si>
    <t xml:space="preserve">Looking at households who liquidated assets between Waves 4 and 5, the chapter  found
that a large fraction of financially distressed households (above 50 % in Southern European countries) sold completely their financial assets. 
It found also that the
size of the social networks plays a protective role, reducing the probability of liquidating
financial assets, particularly for individuals aged 65+. </t>
  </si>
  <si>
    <t xml:space="preserve">Datasets from SHARE WAVE 4 and 5.  Individual observations and interviews.  </t>
  </si>
  <si>
    <t>This chapter shows that the onset of hearing impairment leads to increased feelings of social exclusion and to reduced participation in activities that involve social interactions.
Hearing impairment strongly hampers the perception people have about their inclusion, and also prevents them to carry out activities
that involve social interactions, but to a smaller extent.</t>
  </si>
  <si>
    <t>The results suggest that the negative consequences of hearing impairment on
physical and mental health can be partly due to the consequences of hypoacusia on subjective and objective social exclusion. 
There are no significant gender differences in objective social exclusion, but females feel left out more often than males.
Individuals with a partner feel excluded less often, but having a partner makes no difference in social activities.</t>
  </si>
  <si>
    <t>Services, Amenities, Mobility</t>
  </si>
  <si>
    <t>29,036
people</t>
  </si>
  <si>
    <t>Both cognitive and physical limitations seem to be a risk factor for social deprivation.
Cognitive limitations reduce individuals’ capability of living alone, while this is not the case for physical limitations.</t>
  </si>
  <si>
    <t xml:space="preserve">Applies Freedom Poverty Measure (based on capabilities) 2003 Survey of Disability, Ageing, and Carers (SDAC) </t>
  </si>
  <si>
    <t xml:space="preserve">Ferreira, M. </t>
  </si>
  <si>
    <t>823 people aged 65 years and over</t>
  </si>
  <si>
    <t>South Africa</t>
  </si>
  <si>
    <t>Older women in Europe: East follows West in the feminization of poverty?</t>
  </si>
  <si>
    <t xml:space="preserve">Ginn, J. </t>
  </si>
  <si>
    <t xml:space="preserve">Examines
existing gender inequality of pension income and the
likely impact of state welfare retrenchment on older women in
the future. </t>
  </si>
  <si>
    <t xml:space="preserve">Heslop, A. </t>
  </si>
  <si>
    <t>Examines the main features of population aging in developing countries and the consequences for social development, with an emphasis on a poverty orientated framework.</t>
  </si>
  <si>
    <t>Ageing and development</t>
  </si>
  <si>
    <t xml:space="preserve">Explains that population aging is taking place most rapidly in many developing countries, and that structural inequalities affecting poor people are exacerbated in old age through their exclusion from the decision-making process and their lack of access to services and support. </t>
  </si>
  <si>
    <t xml:space="preserve">Hoff, A. </t>
  </si>
  <si>
    <t>Three interrelated objectives: (1) to explore and to evaluate ‘hard’ social policies intended to improve the social inclusion of older people; (2) to identify ‘soft’ ‘examples of good practice’ on the social inclusion of the elderly from which other countries could potentially learn; and (3) to investigate if separate, old-age specific social indicators would be needed to adequately measure social exclusion and poverty in old age.</t>
  </si>
  <si>
    <t>37 government and NGO representatives,  and academic experts</t>
  </si>
  <si>
    <t xml:space="preserve">Shows that the risk of being affected
by poverty in old age varies greatly across Europe, and that there are diverging trends
ranging from massive increase in prevalence in Ireland to significant reductions in France.
Suggested that relative poverty rates don’t tell the full story – as the examples of the Eastern European
countries show.  In countries with comparatively low incomes overall the elderly are not
well off either even if their economic situation is not radically different from the rest of the
society. </t>
  </si>
  <si>
    <t>Desk review and Interviews to gather contexual information</t>
  </si>
  <si>
    <t xml:space="preserve">Jokinen-Gordon, H. </t>
  </si>
  <si>
    <t>Journal of Women &amp; Aging</t>
  </si>
  <si>
    <t>Uses data from the National Longitudinal Survey of Labor Market Experience</t>
  </si>
  <si>
    <t xml:space="preserve">Lloyd-Sherlock, P. </t>
  </si>
  <si>
    <t xml:space="preserve">World Development </t>
  </si>
  <si>
    <t>Argues that the analysis calls into
question the exclusive focus on social pensions as a tool of
old-age poverty reduction in developing countries.</t>
  </si>
  <si>
    <t>UK; South Africa, Brazil</t>
  </si>
  <si>
    <t>McDonough, P., Sacker, A. and Wiggins, R.D.</t>
  </si>
  <si>
    <t xml:space="preserve">Initial sample 4351 in 1968. Average age in 1984 56 years </t>
  </si>
  <si>
    <t xml:space="preserve">Journal of Rural Studies </t>
  </si>
  <si>
    <t xml:space="preserve">National household
survey and interviews with older people </t>
  </si>
  <si>
    <t>Survey: representative sample of 4000 households in rural Wales; 10 older people interviewed</t>
  </si>
  <si>
    <t>Pandey, M.K.</t>
  </si>
  <si>
    <t>Journal of Disability Policy Studies</t>
  </si>
  <si>
    <t>Based on different indexes of poverty and inequality, analysis suggests that as compared to elderly persons without disabilities the poverty and income inequality level is higher for those with a disability. It was found
that in general being male; being older than 60 years and
its square; higher level of education; and being unmarried,
widowed, separated, or divorced in comparison to being
currently married are positively and significantly associated
with disability.</t>
  </si>
  <si>
    <t>Living in rural areas, being among the
scheduled tribes or scheduled castes as compared with
other backward castes and others, and household size are
negatively associated with the likelihood of being
disabled.</t>
  </si>
  <si>
    <t xml:space="preserve">Uses data from 58th round of the National
Sample Survey Organization </t>
  </si>
  <si>
    <t>Truncated sample of  41,499 aged 60 and over</t>
  </si>
  <si>
    <t>Inequalities in old age: the impact of the recession on older people in Ireland, North and South</t>
  </si>
  <si>
    <t>Attempts to assess the consequences of the existing and unfolding inequalities in older age in Northern Ireland (NI) and the Republic of Ireland (RoI)</t>
  </si>
  <si>
    <t>25 older people; 35 financial planners and advisors</t>
  </si>
  <si>
    <t>Peeters, H., Debels, A. and Verpoorten, R.</t>
  </si>
  <si>
    <t>Social Indicators Research</t>
  </si>
  <si>
    <t>Assesses the consequences of excluding the institutionalized
elderly for the validity and international comparability of a number of income and poverty indicators.</t>
  </si>
  <si>
    <t>Belgium and other contexts</t>
  </si>
  <si>
    <t>The poverty of older people in the UK</t>
  </si>
  <si>
    <t xml:space="preserve">Price, D. </t>
  </si>
  <si>
    <t>Journal of Social Work Practice</t>
  </si>
  <si>
    <t>Argues that in the UK, features of the policy process, legacy institutions, powerful gender
arrangements and a currently dominant neo-liberal political paradigm combine to
mean that the risk of poverty for an older person in the UK is three to four times
higher than the typical risk of poverty for older people in Europe.</t>
  </si>
  <si>
    <t>Gender differences on the impacts of social exclusion on mortality among older Japanese: AGES cohort study</t>
  </si>
  <si>
    <t>Japan</t>
  </si>
  <si>
    <t>Argues that researchers should be aware that the current standard practice of excluding institutionalized elderly from surveys does not come without risks. It may lead to unintended bias in research on the elderly and affect international comparisons.</t>
  </si>
  <si>
    <t>29,374 people aged 65 or older</t>
  </si>
  <si>
    <t>Sandoval, D.A., Rank, M.R. and Hirschl, T.A.</t>
  </si>
  <si>
    <t>Demography</t>
  </si>
  <si>
    <t xml:space="preserve">Argues that the risk of American poverty increased substantially during the 1990s in comparison with the 1970s and 1980s. </t>
  </si>
  <si>
    <t>Tai, T.O. and Treas, J.</t>
  </si>
  <si>
    <t>Does household composition explain welfare regime poverty risks for older adults and other household members?</t>
  </si>
  <si>
    <t>Journals of Gerontology - Series B Psychological Sciences and Social Sciences</t>
  </si>
  <si>
    <t xml:space="preserve">Examines the poverty of older adults and their household members and relates
the risk of poverty to macrolevel state approaches to welfare as well as to microlevel composition of households. </t>
  </si>
  <si>
    <t xml:space="preserve"> 
Demonstrates how household composition can buffer against
poverty in societies where social welfare provisions are
limited.</t>
  </si>
  <si>
    <t>Uses data from the Luxembourg Income
Survey for 22 countries</t>
  </si>
  <si>
    <t>Focuses on multiple samples across countries of those aged 65 years and over</t>
  </si>
  <si>
    <t>Vera-Sanso, P.</t>
  </si>
  <si>
    <t>Oxford Development Studies</t>
  </si>
  <si>
    <t>Draws on fieldwork undertaken over the past two decades in urban South India</t>
  </si>
  <si>
    <t>Vignoli, D. and de Santis, G.</t>
  </si>
  <si>
    <t>Population Research and Policy Review</t>
  </si>
  <si>
    <t>Individual and contextual correlates of economic difficulties in old age in Europe</t>
  </si>
  <si>
    <t>Uses data from the Survey
of Health, Aging and Retirement in Europe</t>
  </si>
  <si>
    <t>Italy</t>
  </si>
  <si>
    <t>8151 aged 65 years and over</t>
  </si>
  <si>
    <t>Ylli, A.</t>
  </si>
  <si>
    <t>Public Health Reviews</t>
  </si>
  <si>
    <t>Albania</t>
  </si>
  <si>
    <t>Presents the data from a household survey in a representative sample of the population of individuals over 65 years old in three regions of Albania. Assessment of socioeconomic situation including poverty, social participation and social exclusion, as well as assessment of ill-health including limitations of daily living activities and chronic conditions.</t>
  </si>
  <si>
    <t>Found that older people in urban areas are better covered with social security as compared to older residents in rural and informal areas. One third (32%) of participants reported not good or bad health and the majority (57%) of them were poor or very poor. Significant differences were found with individuals residing in informal areas around Tirana, reporting worse health conditions than elderly people living in urban areas. Approximately one fifth (18%) were totally or partially isolated from social networks. Prevalence of selected chronic conditions ranged from 9 percent to 58 percent.  </t>
  </si>
  <si>
    <t>Those aged 65 years and over</t>
  </si>
  <si>
    <t>Zaidi, A.</t>
  </si>
  <si>
    <t>Income, employment and pensions</t>
  </si>
  <si>
    <t>Dewilde, C.</t>
  </si>
  <si>
    <t>Belgium and UK</t>
  </si>
  <si>
    <t xml:space="preserve">Highlights that in Belgium only 32 per cent of women in the age bracket 50-54 (birth
cohort 1930-34) were in paid work, compared to 66.2 per cent of British
women. This is argued to suggest that in Britain, now-elderly women with children
returned to the labour market in much larger numbers, which explains the
non-effect of number of children ever had on economic wellbeing in
old age. </t>
  </si>
  <si>
    <t xml:space="preserve">When it comes to the impact of employment interruptions, the analysis found a stronger‘scarring effect’ in Britain. For Belgian men, starting out from
a lower initial position results in a comparative income disadvantage for
those who experienced employment interruptions. The focus
on poverty prevention in the UK, encouraging private provisions for the
highly educated and a speedy re-employment, is suggested to be in line with the finding that
the latter actually suffer comparatively more from employment interruptions
compared to their lower-educated counterparts. </t>
  </si>
  <si>
    <t>McNamara, J.M.</t>
  </si>
  <si>
    <t>Social Service Review</t>
  </si>
  <si>
    <t>Focuses on the effects of work history and other factors
on the economic well-being of elderly women who had low income in midlife.</t>
  </si>
  <si>
    <t xml:space="preserve">Highlights that job characteristics in midlife also are estimated to have a statistically significant effect on outcomes in the elderly period. For low-income women, midlife work in a unionized job setting, in the core industrial sector, and in a job that offered medical or pension benefits translates into decreases in the likelihood of being in or near poverty during the elderly period. </t>
  </si>
  <si>
    <t>2915 women aged 62-69</t>
  </si>
  <si>
    <t>Uses data from National Longitudinal Survey of Mature Women from 1967-1999</t>
  </si>
  <si>
    <t xml:space="preserve">Meyer, T. and Bridgen, P. </t>
  </si>
  <si>
    <t>Review of literature and argumentation; micro simulation and risk biographies</t>
  </si>
  <si>
    <t xml:space="preserve">Taylor, M.A. and Geldhauser, H.A. </t>
  </si>
  <si>
    <t>Low-income older workers</t>
  </si>
  <si>
    <t>Explores and reviews the economic and psychological challenges faced by low-income workers, providing a rationale for increasing the investment of research and applied resources to this group.</t>
  </si>
  <si>
    <t>Ageing and work in the 21st Century (Shultz, Kenneth S [Ed] -  Lawrence Erlbaum Associates Publishers; US)</t>
  </si>
  <si>
    <t>Zajicek, A.M., Calasanti, T.M. and Zajicek, E.K.</t>
  </si>
  <si>
    <t>Type</t>
  </si>
  <si>
    <t>Journal article</t>
  </si>
  <si>
    <t>Book (edited volume)</t>
  </si>
  <si>
    <t>Research report</t>
  </si>
  <si>
    <t>Exclusion focus</t>
  </si>
  <si>
    <t>Book</t>
  </si>
  <si>
    <t>Dynamic</t>
  </si>
  <si>
    <t xml:space="preserve">Canada </t>
  </si>
  <si>
    <t>Cross national</t>
  </si>
  <si>
    <t>Critical discourse analysis</t>
  </si>
  <si>
    <t>Loneliness and isolation</t>
  </si>
  <si>
    <t>International Journal of Ageing and Later Life</t>
  </si>
  <si>
    <t>The indirect influence of educational attainment on loneliness among unmarried older adults</t>
  </si>
  <si>
    <t>To develop an integrated path model in which distal (e.g., education) and proximal (e.g., personality, social support, stress) variables predicted loneliness across a sample of never-married, divorced, and widowed older adults.</t>
  </si>
  <si>
    <t>227 community-dwelling
older adults (161 women and 66 men), age 65–94 (M = 78.23,
SD = 8.12)</t>
  </si>
  <si>
    <t>Structured interview/survey</t>
  </si>
  <si>
    <t>The prevalence of, and risk factors for, loneliness in later life: a survey of older people in Great Britain</t>
  </si>
  <si>
    <t>Examines patterns of peer-group and age-related loneliness in a
representative contemporary British cohort of older people living in the
community (those in long-term institutional care were excluded).</t>
  </si>
  <si>
    <t>999 respondents: a response rate of 77 per
cent of those identified as eligible for the study and 63 per cent of those
who participated in the index waves</t>
  </si>
  <si>
    <t>Office for National
Statistics (ONS) Omnibus Survey of households in Great Britain - face-to-face interview</t>
  </si>
  <si>
    <t>Suggests a life
course perspective helped to illuminate how small
social networks (based on LSNS-6 scores) could be construed
as normative and ‘successful’ despite an outward pattern of
under-socialization.</t>
  </si>
  <si>
    <t>Semi-structured, face-to-face interviews</t>
  </si>
  <si>
    <t>28 older adults identified to be at
risk of social isolation (aged 69-92 years)</t>
  </si>
  <si>
    <t>Cross-national differences in older adult loneliness</t>
  </si>
  <si>
    <t>Journal of Psychology: Interdisciplinary and Applied</t>
  </si>
  <si>
    <t>To assess variations in levels
of late-life loneliness and its determinants across Europe.</t>
  </si>
  <si>
    <t>N = 12,248; aged 50 plus</t>
  </si>
  <si>
    <t>Although suggested that findings point to correlates of the North/West–South/Central gradient in loneliness, the underlying mechanisms are not yet well identified.</t>
  </si>
  <si>
    <t>UK/The Netherlands</t>
  </si>
  <si>
    <t>Disrespect and isolation: elder abuse in Chinese communities.</t>
  </si>
  <si>
    <t>Canadian Journal on Aging</t>
  </si>
  <si>
    <t>The findings indicate that 3 dimensions of social exclusion—exclusion from social and civic life, exclusion from asset building,
and exclusion from the labor market—contribute significantly to Korean immigrant older adults’ odds of living in poverty</t>
  </si>
  <si>
    <t xml:space="preserve">Illustrates a more fundamental and critical point about the meaning of age-friendliness
in different settings and across a person’s life course. Argues for a more nuanced reconstruction of age-friendliness and its meanings in rural settings. </t>
  </si>
  <si>
    <t>Argues that social exclusion affects older people's uptake of social health protection (SHP) programs in both Senegal and Ghana.
Reducing financial barriers is not enough to achieve universal coverage. Efforts to cover older people at risk of social exclusion should be increased.
Sociocultural, political and economic dimensions should be considered while designing SHP schemes.</t>
  </si>
  <si>
    <t>In addition, the economic crisis has led to a new wave of emigration of young and middle-aged people from rural areas, causing the further depletion of both private and public services and meeting places.
Directing additional
resources towards active ageing at this time will help ensure that older people live active, connected lives that enhance their health and the lives of their communities and that should be cost-saving in the long
run. If these resources are not provided, however, and this commitment is not given, then it is likely that specific groups of older people will
continue to be excluded from the physical and psychological benefits
that accompany active ageing.</t>
  </si>
  <si>
    <t>Vol 
No.</t>
  </si>
  <si>
    <t>Issue 
No.</t>
  </si>
  <si>
    <t>Research Aim/
Question</t>
  </si>
  <si>
    <t>Disability &amp; Society</t>
  </si>
  <si>
    <t>In Hong Kong most older workers retire without a pension. The government does little to change this and has failed to formulate human resource policies which enhance equal employment opportunities for older workers.</t>
  </si>
  <si>
    <t xml:space="preserve">Investigates key political activists’
predictions regarding the process by which gay and lesbian older people will be included in aged care policies in the future in Australia. </t>
  </si>
  <si>
    <t>Reports a social analysis that highlights the spatial dimensions of old age in thinking about the meaning and 
experience of old age in contemporary society</t>
  </si>
  <si>
    <t>Processes of spatial inclusion and exclusion
differ in their specifics but all these spaces are formed through these processes operating around the
notion of ‘age’. Although age is constructed in different ways, the common thread is that all sites were to some extent homogenous.</t>
  </si>
  <si>
    <t>Critical narrativity approach</t>
  </si>
  <si>
    <t>Concept of ‘successful ageing’ as a measure of a person’s fulfilment and happiness in later life is highly problematic. Challenges negative conceptualizations of later life with
accounts that focus on agency and the potential of women to be self-fulfilled
through a variety of means: participation in voluntary and/or
paid work, leisure activities and religious
activities, providing opportunities for the development of ethnic identities and collective agency.</t>
  </si>
  <si>
    <t>Identifies barriers to the social inclusion of people with dementia: (interpersonal) hegemony of institutional ageism and negative cultural presentation of older people; the social position and the experience of intersectionality of older people with dementia; dominant ageist, sexist, racist and disablist cultural values.</t>
  </si>
  <si>
    <t xml:space="preserve">Explores the link between self, identity, and public policies as meaning-making parameters shaping membership categories affecting identity of older actors. </t>
  </si>
  <si>
    <t>Uses the stereotype content model (SCM), which is a framework that describes and predicts how groups are “sorted” in a given society, and how a group’s position in
this assortment relates to the types of prejudice its members might suffer. Refers to social  exclusion but not in framework.</t>
  </si>
  <si>
    <t xml:space="preserve">Competence information affected the warmth stereotype, such that the elderly target in the high-incompetence condition was perceived to be warmer than the
elderly targets in both the control and low-incompetence conditions. However,
competence information did not affect competence ratings, as all three elderly targets were rated as equally (in)competent. The negative aspect of the
elderly stereotype (incompetence) resists change, while the positive aspect of the
elderly stereotype (warmth) is more malleable. </t>
  </si>
  <si>
    <t xml:space="preserve">Suggests that it is difficult for an individual elderly person to override the warm and incompetent stereotype
via stereotype-inconsistent behaviour. Relates findings to the construction of social exclusion, and discusses the damaging consequences for older people.  </t>
  </si>
  <si>
    <t>Examines how the moves to bring older people into deliberative democratic processes have tended to focus on those of the third age and not those in residential care and members of the fourth age.</t>
  </si>
  <si>
    <t>Argues for more effective involvement of care home residents in decision making
about their personal care, but recognising residents as more than just 'service users' and as citizens and members of a wider
community, residents should be included in consultations about any community and wider political debates that affect them. Suggests a widening and deepening
of advocacy services available to this group.</t>
  </si>
  <si>
    <t>Clothing choices in old
age reflect changes in the body, and dress, offering a field in which the complex interplay between physiological and cultural influences
in the constitution of old age can be explored. Clothing has also traditionally embedded age-ordering. Pale, drab
colours and loose, shapeless forms underwrite invisibility and point to social marginalisation.</t>
  </si>
  <si>
    <t xml:space="preserve">The images that surround us influence how we think, speak and act. Too many depictions of old people in the arts and media have exaggerated negative stereotypes. </t>
  </si>
  <si>
    <t>Age can be seen as the basis of a claim to identity that avoids
the possible ascription of other negative attributes. Older people will negotiate the relevance of age and of employment differently within different contexts.</t>
  </si>
  <si>
    <t>Participants felt that
their relationships, while not explicitly proscribed, were devalued and that they were socially excluded by these marketing materials.</t>
  </si>
  <si>
    <t xml:space="preserve">The provision of services for ageing lesbians in Victoria, Australia, while legally mandated as equitable and inclusive, is structured in such a way as to lead to social exclusion. </t>
  </si>
  <si>
    <t>The dominant discourses
evident in advertising brochures for aged care facilities marginalised same-sex identified women
by excluding non-heterosexual relationships from both visual and verbal texts.</t>
  </si>
  <si>
    <t xml:space="preserve">‘Unfavourable’ non-working identities are imposed via constructions of people as ‘older’ and
‘disabled’. Evidence of discrimination on account of age and disability, a form of multiple discrimination that is rarely recognised by policy. </t>
  </si>
  <si>
    <t>Suggests an  additional
framing of dementia is required to incorporate an empowered identity. Suggests dementia is not an end but a beginning. It is a
challenge that requires that those without memory loss imagine, just for a moment, that it is not all bad, all the time.</t>
  </si>
  <si>
    <t>Argued that active ageing presents a narrow image of ageing, one which does not accord with the experiences and priorities of many older people themselves, and it unintentionally alienates large groups of marginalized
older people and reinforces social exclusion.</t>
  </si>
  <si>
    <t>Three themes were
uncovered (successful aging is an individual choice, individual
responsibility for unsuccessful aging, and how to age successfully
by staying engaged). The newspaper
texts embody the neo-liberal principles of minimizing public support and maximizing individual effort and personal responsibility.</t>
  </si>
  <si>
    <t>Taylor, P. and 
Walker, A.</t>
  </si>
  <si>
    <t>Walker, A. and 
Walker, C.</t>
  </si>
  <si>
    <t>Chiu, S. and 
Ngan, R.</t>
  </si>
  <si>
    <t>Duncan, C. and 
Loretto, W.</t>
  </si>
  <si>
    <t>Phillips, J. and 
Marks, G.</t>
  </si>
  <si>
    <t>Riach, K. and 
Loretto, W.</t>
  </si>
  <si>
    <t>Wilińska, M. and 
Cedersund, E.</t>
  </si>
  <si>
    <t xml:space="preserve">Wilińska, M. and 
Henning, C. </t>
  </si>
  <si>
    <t>Ageing, or preferably
non-ageing (active ageing), becomes about personal responsibility, self-investment and
self-discipline. When the managerialist
approach is applied to that imperative, only certain voices are given the opportunity to speak.</t>
  </si>
  <si>
    <t>Gilleard, C. and 
Higgs, P.</t>
  </si>
  <si>
    <t>The concept of
abjection – a realm of ‘the impure, unclean and disorderly’
(Hughes, 2010:405) – is used to offer a potentially important point of reference in articulating the distinctions between a third and a fourth age</t>
  </si>
  <si>
    <t>The authors suggest that within these circumstances no opportunity exists to challenge or
escape what Bataille terms ‘exclusion from the moral community’.</t>
  </si>
  <si>
    <t>Demonstrates the crucial role that social spaces play in social links, visibility
and consequently feelings of inclusion. Need to maintain these social spaces for older residents, especially in
changing environments.</t>
  </si>
  <si>
    <t xml:space="preserve">Schwanen, T., 
Banister, D. and 
Bowling, A. </t>
  </si>
  <si>
    <t xml:space="preserve">Highlights how participants dualistically oppose independence and dependence and
independent and dependent mobility, which  is problematic: both independence
and mobility are fabricated out of myriad relations with and dependencies on bodies, technologies, infrastructures, social
networks and other forms of materiality (as well as social conditions). The authors suggest it would be more accurate to say that older adults avoiding lifts are trading dependencies on one kind of human–machine
assemblage for assemblages that produce a more intensely technology-dependent form of independence. </t>
  </si>
  <si>
    <t>Argues that there is a need for policy makers to address the mental health needs of older LGBT people in
future strategic directives. Argues that this will involve capacity
building work with mental health service providers and the establishment of standards of care that embrace the
principles of equality, inclusion and respect for diversity. Argues that health and social care practitioners should have access to training on sexual orientation and gender
identity relating to the care of older LGBT people.</t>
  </si>
  <si>
    <t>To investigate the
experiences and needs of Lesbian, Gay, Bisexual and Transgender (LGBT) people over the age of 55 years living in Ireland.</t>
  </si>
  <si>
    <t>Neighbourhoods varied
by levels of ageism and social integration. Higher level of social integration of older neighbourhoods'
residents was explained by a combination of factors: younger age, better self-rated health, and fewer limitations of outdoor mobility, lower levels of ageism
reported by a sample of younger respondents,
and higher socioeconomic status of the neighbourhood.</t>
  </si>
  <si>
    <t>Beaulaurier R, 
Fortuna K, 
Lind D, 
Emlet, C.</t>
  </si>
  <si>
    <t>Argues that social exclusion affects older people's uptake of social health protection (SHP) programs in both Senegal and Ghana. Reducing financial barriers is not enough to achieve universal coverage.
Efforts to cover older people at risk of social exclusion should be increased.
Sociocultural, political and economic dimensions should be considered while designing SHP schemes.</t>
  </si>
  <si>
    <t>Highlights that age-related discrimination is one source of psychological distress for older adults, though ageism’s associations
with body esteem, health, and psychological well-being vary significantly for European American and African American women. Argues that examining body perceptions and health in the contexts of ageism and ethnicity is necessary when
considering the psychological well-being of older women.</t>
  </si>
  <si>
    <t>Aims to address what leading critical gerontologist
Phillipson (2013: 167) identifies as ‘the biggest omission of the past 50 years… the failure to explore the
potential gains of an ageing population.’ The article links women's writing about the lived experience of ageing within the cultural gerontology frame to structural explanations of ageism from the political economy approach.</t>
  </si>
  <si>
    <t>Elderly mystique: the potential of old age is masked by false beliefs about ageing and older people. Greatest challenge for ageing societies is institutionalised ageism. Feminist scholarship can be used to unmask the elderly mystique.
Links concerns of scholars in the political economy of ageing to recent developments in cultural gerontology.
The scholarship of feminist and women writers in their seventies, eighties, and nineties offers clues to how gerontology can become an emancipatory project.</t>
  </si>
  <si>
    <t>Highlights how persons with dementia are often orally positioned as
less competent, indicating that they suffer further from discrimination than other older persons. Argues that  this has an impact on the participation of people with dementia in negotiations regarding their future care.</t>
  </si>
  <si>
    <t>To detail
older Lesbian, Gay, Bisexual, Transgender (LGBT) persons’ usage, experiences and concerns with accessing healthcare
services, disclosing their LGBT identity to professionals, preferences for care and their suggestions for improvement in services, including nursing services.</t>
  </si>
  <si>
    <t xml:space="preserve">Argues that ageing research involving ethnic minorities to date has largely been defined by narrow health-related agendas. With strong current tendencies towards using a heavily problem-focused approach and with its specific focus on the health and care issues of older ethnic minority people, this area of research has constructed the ‘ethnicity’ or ethnic ‘culture’ of these older
people as problematic. </t>
  </si>
  <si>
    <t xml:space="preserve">The implementation of the new national strategy for dementia will take place under the most testing of financial circumstances in Ireland. </t>
  </si>
  <si>
    <t>Focuses the impacts of austerity on older Irish women worker and their ability to provide for their pensions.</t>
  </si>
  <si>
    <t xml:space="preserve">Given the legacy of discriminatory legislation in Ireland and the lack of investment in childcare and other family-friendly policies, it is likely that women will continue to have the primary responsibility for caring for children and dependent family members.  </t>
  </si>
  <si>
    <t>Found that: these women are more likely reliant on the lower non-contributory state pension.
Also, for reasons of equity, it is important that the level of this pension is
maintained so that it provides these financially vulnerable citizens, who have contributed substantially to society, with a reasonable standard of living, even in conditions of austerity.</t>
  </si>
  <si>
    <t>It appears that austerity policies have intensified the difficulties that Irish women face in providing for their pensions and made it extremely
challenging for them to contribute to private or occupational pensions.</t>
  </si>
  <si>
    <t>A within-subject, repeated-measures (pre- and post-intervention) descriptive study  - used The Questionnaire of Negative Stereotypes about Aging (CENVE)</t>
  </si>
  <si>
    <t>Jehoel-Gijsbers, G. and 
Vrooman, J.C.</t>
  </si>
  <si>
    <t xml:space="preserve">Older people experience a wide
range of actual and potentially beneficial impacts as result of the receipt of additional benefit income. But the notion of ‘security’ (in terms of benefit security) is an inadequate proxy for citizenship for those now – because of age – out of the labour market. </t>
  </si>
  <si>
    <t xml:space="preserve">Ahmad, W.I.U. and 
Walker, R. </t>
  </si>
  <si>
    <t>Confirms the disadvantageous position of Asian older
people in general and of Asian women in particular. States that for a high
proportion, their condition is characterised by poverty, inadequate
housing, more than usually limited entitlements, low levels of knowledge of services, and problems of access to welfare benefits, health and social services.</t>
  </si>
  <si>
    <t>Highlights that retirement poses difficult problems for the majority of Russian
pensioners, because the pension is only a small fraction of their former income. Suggests it requires drastic curtailment of expenditure and an abrupt change in lifestyle. Problems identified included: chronic lack of money, inability to pay for medical treatment, rising costs of drugs, rising public utility prices, and social isolation.</t>
  </si>
  <si>
    <t>Older people in deprived areas appear to be vulnerable to disadvantage arising from the nature of their social relations and the
lack of access to material security; older people in deprived
areas face multiple risks of social exclusion</t>
  </si>
  <si>
    <t>Marked gender differences were observed and are replicated
throughout the results, with women experiencing greater deprivation and
increased exclusion than men at all ages, irrespective of whether they live alone or with their partner. Women experienced more severe hardship than men in all four of the areas identified – economic insecurity, inadequate housing,
poor health and social isolation.</t>
  </si>
  <si>
    <t xml:space="preserve">More than one-quarter of men and over two-fifths of women were found to experience at least two key forms of deprivation or exclusion. The results also reveal that poverty is closely associated with not having access to a pension, and with an increased incidence of being very worried about not having
enough money to pay to see a doctor when sick. </t>
  </si>
  <si>
    <t>Found that those in public rented properties experienced the most difficulties and the poorest health.  found that housing difficulties, being cold with current heating and hours spent at home predicted poorer health status. Argued that this suggests that characteristics of the home environment may help to explain the differences between tenure and health.</t>
  </si>
  <si>
    <t>In countries with more generous pensions, home-owners enjoyed a double advantage, which resulted in a
significantly lower risk of being income poor and of being cumulatively deprived.</t>
  </si>
  <si>
    <t>Suggests that more-recently-born pensioners are more deprived at a given age and income than those born longer ago.
This indicates that, other things being equal, each successive generation of retired people needs higher pension levels than its predecessors. But other things are not equal, and the ageing effects generally suggest the opposite.</t>
  </si>
  <si>
    <t>Identifies economic deprivation,
cumulative disadvantages, social participation and civic engagement, and cultural recognition as key issues in adopting a social inclusion agenda.</t>
  </si>
  <si>
    <t xml:space="preserve">Argues that studying coping strategies is a very useful tool for understanding social exclusion. However, the majority of strategies lead only to a reduction of exclusion in a certain area. </t>
  </si>
  <si>
    <t xml:space="preserve">The majority of coping strategies we found involved the use of individual resources
and social networks, whereas formal or government-supported strategies were very rare. Argues that living in an environment with few services and consequently in a state of spatial exclusion
can in some cases also be a choice individuals make in order to keep their spatial and personal identity and maintain social networks established in that place, which might also be vital for preventing social exclusion in other areas. </t>
  </si>
  <si>
    <t>Model with interconnected social, services, and financial domains, and individual
diversity and rural diversity</t>
  </si>
  <si>
    <t>Older people in rural places are disproportionately
affected by changes in population structure, fragile social connections (due to dispersed settlement
patterns, migration and bereavement) and absent services, resulting in a dual marginalisation arising
from age and place.</t>
  </si>
  <si>
    <t xml:space="preserve">Found that a substantial proportion of older people in
the sample are ‘fuel poor’ (29%), or would be cold during the day (19%) without putting on extra clothing. ‘Fuel poor’ households had lower incomes, resided in older properties, and lacked double glazing and central heating. </t>
  </si>
  <si>
    <t>Positive predictors included neighbourhood involvement, frequent contact with neighbours and availability of activities for older people. However, the predictive role of neighbourhood perceptions is stronger for formal participation than for social activity, which is explained more by individual characteristics.</t>
  </si>
  <si>
    <t>Examines how older people make sense of the changing urban environment – that is, how they experience, perceive and interpret their everyday interaction with its materiality, as well as their social ties, networks and relations.</t>
  </si>
  <si>
    <t>40 people aged 62 to 95 years</t>
  </si>
  <si>
    <t>Urban change, place attachment framework</t>
  </si>
  <si>
    <t>Focus groups; in-depth interviews</t>
  </si>
  <si>
    <t xml:space="preserve">Explores the impact of neighbourhood transitions on older adults’ sense of belonging in the Netherlands by exploring how they deal with changes in the neighbourhood in their everyday life. </t>
  </si>
  <si>
    <t>13 older adults</t>
  </si>
  <si>
    <t>Relational approach to ageing in place</t>
  </si>
  <si>
    <t xml:space="preserve">Explores the meanings of, the obstacles to and the opportunities for local social contacts. </t>
  </si>
  <si>
    <t>17 older people</t>
  </si>
  <si>
    <t>In-depth interviews (follow-up walking interviews)</t>
  </si>
  <si>
    <t>Shows that the neighbourhood is not an isotropic surface where opportunities for developing social capital are evenly distributed. The potential benefits of older adults’ local social contacts differ depending on the place of social interaction within the neighbourhood and expectations associated with these interactions. Furthermore, different time geographies of older and younger residents as well as ageist stereotypes of older adults’ body capital influence the development of social capital in the neighbourhood.</t>
  </si>
  <si>
    <t>Provides a geographical account of older adults’ social capital.
Older adults’ experiences and meanings of local social contacts were examined.
Social capital is not evenly distributed across the neighbourhood.
Time geographies and body capital play a role in the development of social capital.</t>
  </si>
  <si>
    <t>47 participants aged over 60</t>
  </si>
  <si>
    <t>Highlights common attitudes, beliefs, and stereotypes that exist within general society as well as health and social service providers that place older women at a disadvantage when it comes to HIV prevention, education, and treatment.</t>
  </si>
  <si>
    <t>Uses literature and previous reserach</t>
  </si>
  <si>
    <t xml:space="preserve">Describes issues of marginalisation as manifest in problems of access and invisibility, caregiving and social support, and residential care. Discusses the importance of life course and intersectionality framework in this topic. </t>
  </si>
  <si>
    <t>Social exclusion of elderly in Central and Eastern Europe</t>
  </si>
  <si>
    <t>International Journal of Social Economics</t>
  </si>
  <si>
    <t xml:space="preserve">Slovenia </t>
  </si>
  <si>
    <t>1,000 people per country (11 nations)</t>
  </si>
  <si>
    <t>Derives social exclusion framework from literature and European Union activity: income and material deprivation;
. labour market;
. access to services (social, financial, health, long-term care);
. housing;
. education;
. health;
. local environment; and
. interpersonal relations</t>
  </si>
  <si>
    <t>Data from European Quality of Life Survey (EQLS, 2007)</t>
  </si>
  <si>
    <t>Argues that social exclusion is a multidimensional concept
influenced by many interrelated factors, of which expenditure is only one. Nevertheless,
differences between CEE countries call for further research, especially into how
different input factors collide and influence the social exclusion of the elderly.</t>
  </si>
  <si>
    <t>Aging and Mental Health</t>
  </si>
  <si>
    <t>144 survey respondents and 36 LGBT interviewees aged 55 plus</t>
  </si>
  <si>
    <t>Survey and interview</t>
  </si>
  <si>
    <t>Parmar D, Williams G, Dkhimi F., Ndiaye, A.
Asante, F. A.
Arhinful, D. K.
Mladovsky, P.</t>
  </si>
  <si>
    <t>Enrolment of older people in social health protection programs in West Africa - Does social exclusion play a part?</t>
  </si>
  <si>
    <t>Social Science and Medicine</t>
  </si>
  <si>
    <t>Cross-national</t>
  </si>
  <si>
    <t>Explores whether social exclusion determines enrolment of older people in Senegal's Plan Sesame and Ghana's NHIS.</t>
  </si>
  <si>
    <t>2933 people aged 60 plus</t>
  </si>
  <si>
    <t>Social Exclusion Knowledge Network social exclsuion framework: Social, Political, Economic and Cultural dimensions</t>
  </si>
  <si>
    <t>Cross-sectional household surveys</t>
  </si>
  <si>
    <t>Shows that pronounced economic inequalities are evident in both schemes,
with older people in the richest quartiles being more likely to enrol
than those in the poorest quartile</t>
  </si>
  <si>
    <t>Prada, S., Duarte, J.,
Guerrero, R.</t>
  </si>
  <si>
    <t>Out-of-pocket health expenditure for poor and non-poor older adults in Colombia: Composition and trends</t>
  </si>
  <si>
    <t>International Journal of Consumer Studies</t>
  </si>
  <si>
    <t>Purpose of this article is twofold. First, it describes a simple methodology to estimate Out-of-Pocket (OOP) health spending by line items using the Colombian Living Standard Measurement Survey (LSMS). Second, it describes the composition of such spending and shows recent trends in OOP health expenditures between poor and non-poor older adults using three waves of the same survey.</t>
  </si>
  <si>
    <t xml:space="preserve">Out of pocket expenses shown to reveal that older adults are at a disadvantage due to the fact that OTC drugs represent the biggest share of their spending, 44% for the poor and 31% for the non-poor. </t>
  </si>
  <si>
    <t>International Journal of Nursing Studies</t>
  </si>
  <si>
    <t>Explore the barriers to access to home care services for Turkish, Moroccan
Surinamese and ethnic Dutch elderly.</t>
  </si>
  <si>
    <t>55 people aged 50 plus</t>
  </si>
  <si>
    <t>Focus groups and interviews</t>
  </si>
  <si>
    <t>Describes findings along  five dimensions of accessibility to generate access to health care services, from the perspective of the users: ability to perceive health needs,
ability to seek health care, ability to reach, ability to pay and ability to engage.</t>
  </si>
  <si>
    <t>Explores how local governance enables access to resources, creates opportunities and increases capability for older people in rural communities to experience social inclusion.</t>
  </si>
  <si>
    <t>26 stakeholders</t>
  </si>
  <si>
    <t>Social inclusion</t>
  </si>
  <si>
    <t>Information access/ICT</t>
  </si>
  <si>
    <t>Used data from English and Welsh Civil and Social
Justice Survey (CSJS).</t>
  </si>
  <si>
    <t>Poetics</t>
  </si>
  <si>
    <t>Israel</t>
  </si>
  <si>
    <t>1. What trends in internet access and digital uses emerged during the decade from 2003 to
2012 among Israeli citizens aged 65+, compared to a younger age group?
2. Which variables may predict internet access and digital uses among Israeli citizens aged 65+,
compared to a younger age group?
3. What changes, if any, were observed over time in patterns of predictability of the effects of sociodemographic
variables on internet access and digital uses among Israeli citizens in both age groups?</t>
  </si>
  <si>
    <t>12,068 respondents aged 65+</t>
  </si>
  <si>
    <t>Data from Annual Social Surveys 2003-2012</t>
  </si>
  <si>
    <t>Older people and digital disengagement: a fourth digital divide?</t>
  </si>
  <si>
    <t>Gerontology</t>
  </si>
  <si>
    <t>Life space and mental health: a study of older community-dwelling persons in Australia</t>
  </si>
  <si>
    <t>Aging &amp; Mental Health</t>
  </si>
  <si>
    <t xml:space="preserve">Journal article </t>
  </si>
  <si>
    <t>260 community-dwelling men and women aged 75–80 years</t>
  </si>
  <si>
    <t>Life space concpetual framework</t>
  </si>
  <si>
    <t>The study found a significant association between mental health and life space. However, gender, physical functioning, and ability to drive were most strongly associated with the extent of life space and spatial mobility. Compared to men, older women are more likely to experience less spatial mobility and restricted life space, and hence are more vulnerable to social isolation.</t>
  </si>
  <si>
    <t>Illustrate the need to support older persons to maintain independence and social networks.</t>
  </si>
  <si>
    <t>European Transport Research Review</t>
  </si>
  <si>
    <t>Germany</t>
  </si>
  <si>
    <t xml:space="preserve">Older people at risk of poverty travel significantly less than the higher income groups. Furthermore, elderly women make markedly fewer
and shorter trips compared to equivalent men in all observed
income groups. It is above all women at risk of poverty who
are restricted in their access to transport. </t>
  </si>
  <si>
    <t>Argues that the travel behaviour of elderly people is different
depending on their income and gender. Demonstrates that disadvantaged older women in particular are characterised by limited mobility options and restricted everyday travel, which is concentrated to the local area even in deprived neighbourhoods</t>
  </si>
  <si>
    <t xml:space="preserve">Found that the mobility of older women (70+) is characterized by the least number of trips, the shortest distances, and more than 50% walking trips. Found that many older women are dissatisfied with their residential area. Given the lack of essential facilities, older women have to be considered as disadvantaged in terms of limited social participation. </t>
  </si>
  <si>
    <t>Transportation</t>
  </si>
  <si>
    <t>Uses data from National Capital Region houshold survey</t>
  </si>
  <si>
    <t>Norway</t>
  </si>
  <si>
    <t>Indicates that
transport plays an important role in the extent to which needs along Allardt’s (1975)
dimensions of ‘having’, ‘loving’ and ‘being’ can be met through out-of-home activities.</t>
  </si>
  <si>
    <t>Shows that the level of unmet needs is shaped by both objective and subjective indicators of individual-level resources and abilities for mobility and contextual conditions
for mobility. Actual participation in activities, which is shaped by transport-related factors
in important ways, also helps to explain variations in the level of unmet needs.</t>
  </si>
  <si>
    <t>Transport and mobility constraints in an aging population: health and livelihood implications in rural Tanzania</t>
  </si>
  <si>
    <t>Tanzania and UK</t>
  </si>
  <si>
    <t>It demonstrates the diverse ways in which older people’s health, livelihoods and access to transport are interconnected.
It emphasises the growing importance of motorcycle–taxi services and mobile phones for rural connectivity.
It shows how the relationality between older people and younger generations contributes to the shaping of mobility patterns.</t>
  </si>
  <si>
    <t xml:space="preserve">Describes the changing everyday life mobility of an older couple living in a suburb in Sweden. </t>
  </si>
  <si>
    <t>Longitudinal interviews and time-geographical diaries</t>
  </si>
  <si>
    <t>Argues that the results show a pronounced dependence on car use. Representations of suburbia – as places of freedom, independence and mobility enabled by private cars – devolve into a harsh reality, i.e. disabling lock-in effects for people gradually losing locomotion, and experiencing diminishing mobility capital and social intercourse.</t>
  </si>
  <si>
    <t>Argues that from a time-geographical perspective, capability constraints unfold in the form of time-demanding basic needs and limited access to different modes of transport due to deteriorating health and location of residence. Suggests that increased neighbourhood barriers and authority constraints also imply restricted access to different spaces and reduced control over one’s life situation.</t>
  </si>
  <si>
    <t>Social engagement and healthy ageing in disadvantaged communities.</t>
  </si>
  <si>
    <t xml:space="preserve">Quality in Ageing and Older Adults </t>
  </si>
  <si>
    <t>Examines levels of social engagement and its link with wellbeing and community attachment.</t>
  </si>
  <si>
    <t>65 people</t>
  </si>
  <si>
    <t xml:space="preserve">Only 34.7 per cent were classified as “not lonely” and participants' mean health related quality of life score was lower than the national average. Statistically significant associations were identified between a person's feelings of loneliness and generic quality of life and their level of contact with relatives, neighbours and friends and their sense of community attachment. </t>
  </si>
  <si>
    <t>The Journals of Gerontology. Series B, Psychological Sciences and Social Sciences</t>
  </si>
  <si>
    <t>Explores whether rural environments will amplify any difficulties associated with social participation or accessing social resources and whether that depression will moderate how intensely people react to levels of social contact and support.</t>
  </si>
  <si>
    <t>(Wave 1) data from the Irish Longitudinal Study
on Ageing (TILDA)</t>
  </si>
  <si>
    <t xml:space="preserve">Extends discrepancy theory by
incorporating contextual characteristics of an individual’s
environment and showing how loneliness is the product of complex interactions
and is dynamically shaped by several interacting systems. </t>
  </si>
  <si>
    <t>Institutional
entrenchment of the poverty discourse in the US makes it unlikely that the US will adopt a social exclusion discourse. Researchers need to identify how
reductions in social exclusion (such as that of services) contribute to an increase in income and how increases in income obviate aspects of social exclusion among older people.</t>
  </si>
  <si>
    <t>Public policy needs to recognise the diversity and complexity of ageing in rural communities in Ireland
and Northern Ireland. Need to understand more about the nature of inclusion and
exclusion in rural communities, particularly in relation
to whether some older people are more susceptible than others to poverty and multiple forms of deprivation.</t>
  </si>
  <si>
    <t>To conduct a baseline analysis of the experiences of older people living in three rural case-study sites across the island of Ireland, and to identify groups within these areas that encourage and facilitate the participation and engagement of older
people in the local community.</t>
  </si>
  <si>
    <t>Demonstrated the gendered character of many existing
village services and how this unintentionally promotes the exclusion of older rural men</t>
  </si>
  <si>
    <t>To explore, for the first time, community perceptions of the relationship between age and social exclusion in rural areas of the Republic of Ireland and Northern Ireland.</t>
  </si>
  <si>
    <t>A comparative analysis of how changing community contexts have shaped the lives of rural-dwelling older people</t>
  </si>
  <si>
    <t>How changing community
contexts have shaped the lives of rural-dwelling older people in terms of: (1) service access; (2) community-based social relations
and social cohesion; (3) community meanings and attachments;
and (4) community engagement.</t>
  </si>
  <si>
    <t>Rural change has influenced older people's experiences of (challenges and change) accessing services, and social
relations and social cohesion. Additional pressure on voluntary and community mechanisms. Because of changes in rural communities, and patterns of residential tenure, some participants felt excluded from certain
dimensions of ‘normal’ life including: 
service infrastructure,  local service,
feelings of disconnection, weak social relationships and a general lack of trust.</t>
  </si>
  <si>
    <t>To explore how age and rurality combine over the life-course to impact
on the likelihood of exclusion in later life from
material resources, social relations, and services
in contrasting rural contexts (i.e. village rural,
dispersed rural, island rural, remote rural and
near-urban rural) and to develop a conceptual
framework that emphasises the role of individual and rural diversity in the construction of age related rural social exclusion.</t>
  </si>
  <si>
    <t xml:space="preserve">Argues the importance of distinguishing which groups of older people have the best experiences in which
type of rural communities. States that both the natural setting (including
its ecological features) and the connectedness of communities
need exploration if we are to understand
what communities need from, and can provide to, their older residents and how these may change over time. </t>
  </si>
  <si>
    <t>Found that informal practices strengthened the capacity of these rural communities to address social exclusion of older people and enhanced local aspects of age-friendliness.</t>
  </si>
  <si>
    <t xml:space="preserve">Finds that the four questions on individual social exclusion pertaining to the
accessibility of essential neighbourhood services can be combined into one additive score representative of an overall ease of access to necessary facilities. 
The descriptive overview revealed that, in general, older Europeans live in neighbourhoods with easy to reach services.
The ease of access to neighbourhood services was highlighted in the country comparison of the accessibility score, which largely showed little cross-country
variation. </t>
  </si>
  <si>
    <t xml:space="preserve">
The findings confirmed that urban settings are indeed perceived to be more accessible, in terms of services, than their rural counterparts. It seems, therefore, that rural settings have a greater risk for the exclusion of its oldest residents, at least in terms of service accessibility.
The findings show that among older Europeans, better access to services is associated with fewer depressive symptoms and overall better quality of life in
both urban and rural neighbourhoods. 
These findings suggest that the feelings of social inclusion, which are a by-product of continued independence with life’s responsibilities, contribute to better subjective well-being in later life.</t>
  </si>
  <si>
    <t>First, there is the issue of the degree to which older people in disadvantaged neighbourhoods
experience social exclusion in its various forms. Second, are there types of social exclusion which occur more often
than others? Third, to what extent do the different dimensions of social exclusion overlap? Fourth, what are the characteristics of socially excluded older people?</t>
  </si>
  <si>
    <t xml:space="preserve">Significant proportions
of older people in deprived urban areas of England appear prone to the simultaneous experience of multiple
forms of social exclusion (including services). </t>
  </si>
  <si>
    <t>Older people in deprived areas appear to be vulnerable to disadvantage arising from the nature of their social relations and the
lack of access to material security; older people in deprived
areas face multiple risks of social exclusion.</t>
  </si>
  <si>
    <t>Critically examines new policies currently being implemented in England aimed at increasing the choice and control that disabled and older people can exercise over the social care support and services they receive.</t>
  </si>
  <si>
    <t>Without the acknowledgement that for many users of social care services the experience of choice is both dynamic and located within close personal relationships, the benefits deriving from
increased opportunities for choice may be relatively small.</t>
  </si>
  <si>
    <t>Examines the scope and relevance of health promotion for one disadvantaged minority with extensive health needs: homeless older men.</t>
  </si>
  <si>
    <t>In the absence of basic requirements such as heating, bathing and food
storage facilities, it is obviously extremely difficult, if not impossible, to follow mainstream prescriptions
for ‘healthy ageing’. Service access barriers include problems concerning transport.</t>
  </si>
  <si>
    <t>Health-related behaviours and service use need to be understood in context as the product of differential opportunities for, and constraints on,
a ‘healthy lifestyle’.</t>
  </si>
  <si>
    <t>Describes the development of services in Britain to tackle the needs of older homeless
people, and the effectiveness and limitations of these services.</t>
  </si>
  <si>
    <t>Reports the
findings for England of a comparative study of the causes of new episodes of homelessness among people aged 50 or more years in four English cities.</t>
  </si>
  <si>
    <t>Around one-third of reasons for homelessness could be directly linked to policy or funding gaps and service deficiencies. Most of the respondents became homeless through a combination of personal disadvantages and weaknesses, stressful
events and inadequate welfare and support services.</t>
  </si>
  <si>
    <t>Some cases due to overt service deficiencies, such as failures to detect and respond effectively to manifest vulnerability. Social housing providers failed to
recognise the needs of people with poor coping skills who succeeded a tenancy and thereafter acquired rent arrears. The health services on occasion failed to identify and respond effectively to people with exceptional domestic support needs.</t>
  </si>
  <si>
    <t>Explores health care service utilization and support networks of midlife and older Lesbian, Gay, Bisexual (LGB) participants who live in rural communities</t>
  </si>
  <si>
    <t>The study highlights the importance of developing a multilevel understanding
of how the local welfare system can contribute to fighting inequalities and social exclusion and quality of life in an ageing
Europe.</t>
  </si>
  <si>
    <t>Highlights the importance of quality services. Support
services should promote active ageing, aiming at preventing and recuperating physical and mental loss of older people.</t>
  </si>
  <si>
    <t>The study points out the social and financial relevance of quality services for older people, in the perspective of the
promotion of active ageing.</t>
  </si>
  <si>
    <t>Services need to be developed in a climate where older women are accorded the same rights and opportunities as younger adults, and where investment in creative and therapeutic service
options, driven by older women themselves, takes precedence over
medicalised and institutionalised treatments.</t>
  </si>
  <si>
    <t>Argues that old age is a criterion for rationing health care resources, occurring at all levels in the National Health Service.</t>
  </si>
  <si>
    <t>Shows how women who are elderly or live with disabilities illuminates how they are pushed to "live
on the edge" - at the social margin - and reveals managed community care as a critical site of their
exclusion</t>
  </si>
  <si>
    <t>Policies are succeeding in their own terms in reducing public responsibility for care and reframing citizens as consumers. Failure at a political commitment level in relation to developing needs-based social-care policies where responsibility rests not with family, volunteers or the market but in the public domain of social policy-making.</t>
  </si>
  <si>
    <t>Examines the potential impact of initiatives, including Prevention Grants (Department of Health, 2000b), the National Service Framework
for Older People (Department of Health, 2001a), the Fair Access to Care Services Guidance
(Department of Health, 2002a), and the Single Assessment Process (Department
of Health, 2002b), on older people with ‘low level’ needs who have increasingly been
excluded from services targeted at those in high risk categories.</t>
  </si>
  <si>
    <t>Danger of social needs, especially ‘lower level’ ones, being swallowed up and disgorged by more health dominated procedures and personnel involved in implementation of single assessment processes. Switch emphasis in preventative services from deficit, decline, disability, and dependency to well-being, activity, and independence. Preventative services should support older people to exercise maximum choice and control over their lives.</t>
  </si>
  <si>
    <t>Older people with visual impairment are vulnerable to feeling socially excluded.</t>
  </si>
  <si>
    <t>Examines how service
utilization differs in BC across a range of geographic communities and among older populations, aged 65
and over.</t>
  </si>
  <si>
    <t>Use of general practitioners
and specialists, as measured by number of visits, was highest in the most urban areas and lowest in the rural areas, but the use of hospitals (i.e., number of days spent overnight in hospital) was higher in the
rural and small town areas.</t>
  </si>
  <si>
    <t>Future research should continue to refine the geographical
index to account more fully for the complexity
and variation that exists within and between urban and rural communities in regard to access and service-use issues.</t>
  </si>
  <si>
    <t>It is argued that cultural racism be named as a possible cause of ethnic aged disparities and disadvantage in health and social care.</t>
  </si>
  <si>
    <t>If ethnic aged disparities in health and social care are
to be remedied, consideration needs to be given to the prevalence and impact of cultural racism as a
possible mechanism by which ethnic aged disparities in health and social care have been created and maintained.</t>
  </si>
  <si>
    <t>Provision of services for ageing lesbians in Victoria, Australia,
while legally mandated as equitable and inclusive, can result in social exclusion. Dominant discourses
evident in advertising brochures for aged care facilities marginalised same-sex identified women
by excluding non-heterosexual relationships from both visual and verbal texts.</t>
  </si>
  <si>
    <t>Essential that further research be carried out into the experiences of ageing lesbians in these contexts, so that the settings may be made more culturally safe.</t>
  </si>
  <si>
    <t>The heteronormative
perspective of aged care facilities needs to be challenged. Need for an explicit challenge to the institutional
homophobia and heterosexism that characterise Australia’s aged care
industry. The adoption of anti-oppressive practices will potentially
translate into culturally sensitive and safe environments, ensuring a better understanding of lesbian identities and experiences.</t>
  </si>
  <si>
    <t xml:space="preserve">Individuals
residing in remote areas visited the dentist less in the previous year compared with urban
residents. Older people
residing outside major cities experienced
the greatest disadvantage. </t>
  </si>
  <si>
    <t>Findings reveal that differences in public funding among the Australian states may play a role in the use of dental services
among older people. Governments have
a responsibility to reduce poverty. Involvement by government through equitable access to dental health care assists in this objective</t>
  </si>
  <si>
    <t>Older Irish people are often reluctant to access mainstream services because they fail to recognise their distinct cultural needs and experiences.</t>
  </si>
  <si>
    <t>Poverty itself is a fundamental social determinant of the health care utilization of the rural poor, especially given that the current health system in Bangladesh is highly privatized.</t>
  </si>
  <si>
    <t xml:space="preserve">Confirms that compounding
factors are likely to produce multiple barriers and challenges in accessing mental health services. Access barriers are underscored by multiple forms of oppression, some of which are individual attributes linked to structural and institutional forces that produce stark differences in
advantages and disadvantages of particular groups of people. </t>
  </si>
  <si>
    <t>Access is strongly influenced not just by individual attributes but by sociostructural factors of geographic location (rural or urban), state and local
variations in health and mental health policy and resources (e.g., welfare generosity), and the geopolitical climate surrounding LGBT issues. Demonstrates that mental health access reflects the individual and group advantages and disadvantages
associated with race, ethnicity, gender, age, socioeconomic status, and mental health diagnosis, as well as other dimensions of diversity.</t>
  </si>
  <si>
    <t>Describes the prevalence of cognitive, physical
and sensory resources associated with the capacity to make and
carry out informed choices concerning medical and social care
providers. And describes prevalence rates of these
indicators among current users of care services in an effort to estimate their capacity to act as rational consumers in market driven systems.</t>
  </si>
  <si>
    <t>Results suggest that
a majority of respondents had limitations in relation to the ability to communicate with others, to find and process information and to manage care services.</t>
  </si>
  <si>
    <t>Such individuals may need help to manage their role as
customers of care services, i.e., they may need help to access
information, to compare different options and to choose the one that best fits their needs and preferences.</t>
  </si>
  <si>
    <t>Suggests that a majority of very old people have difficulties in functional capacities relevant to the ability to act as informed customers of care. While the importance of choice and control is undeniable, achieving this through consumerist
market-based policies appears to be problematic. Results
suggest that those elderly people who are most dependent on care services and who could benefit most from a “good choice” are also those who have the highest prevalence rates of cognitive, physical and sensory limitations associated with the capacity to manage and carry out (on their own) informed choices of care providers.</t>
  </si>
  <si>
    <t>Argues that social exclusion is a multidimensional concept influenced by many interrelated factors, of which expenditure is only one. Nevertheless,
differences between CEE countries call for further research, especially into how
different input factors collide and influence the social exclusion of the elderly.</t>
  </si>
  <si>
    <t>To investigate the
experiences and needs of Lesbian, Gay, Bisexual, Transsexual (LGBT) people over the age of 55 years living in Ireland.</t>
  </si>
  <si>
    <t>Argues that there is a need for policy makers to address the mental health needs of older LGBT people in future strategic directives. Argues that this will involve capacity
building work with mental health service providers and the establishment of standards of care that embrace the principles of equality, inclusion and respect for diversity. Argues that health and social care practitioners should have access to training on sexual orientation and gender identity relating to the care of older LGBT people.</t>
  </si>
  <si>
    <t>Argues that use of a
social inclusion framework has highlighted the importance of
community resources, which may create opportunities for
participation, and both develop older people’s individual resources and increase their capabilities. Argues that through the provision of physical and human infrastructure, and partnerships
between local stakeholders to best use these, local services and supports offer social and productive environments for
older people to participate, build individual resources to
assist participation, and provide assistance to use individual
and community resources.</t>
  </si>
  <si>
    <t xml:space="preserve">Discusses the accessibility of health and social care to Lesbian, Gay, Bisexual, Transgender and Queer
(LGBTQ) older adults within a Canadian context. </t>
  </si>
  <si>
    <t>Study shows that while barriers are common among all groups, several specific barriers in access to home care services exist for ethnic minority elderly. Language and communication barriers as well as limited networks and a preference for informal care were found to mutually enforce each other, resulting in many barriers during the navigation process to home care.</t>
  </si>
  <si>
    <t xml:space="preserve">Among the countries in the sample, the most serious deficiencies can be found in Eastern and Southern European countries, especially in Estonia and Italy, and in Israel.
Generally, insufficient
access and lack of insurance coverage are most prevalent in relatively poor
countries, where health expenditures are low, and in countries with large income
inequalities, i.e. where income redistribution tends to be weak. </t>
  </si>
  <si>
    <t>These outcomes reinforce the proposition that
wealthier individuals tend to be risk-averse and more willing to broaden the span
of healthcare services that they access in order to optimise their health security.
A key means by which to prevent forgone care, as this chapter illustrates, is to promote better income security among the older population.</t>
  </si>
  <si>
    <t xml:space="preserve">The results allow suggesting that the specific care needs
of people with dementia, such as companionship or regular supervision, limit the ability of these individuals to live alone to a greater extent than in those with mobility-related limitations.
Women are more likely to live alone but tend to receive more formal and informal care.
As the partner is traditionally the main care provider, his or her presence significantly reduces the probability of receiving both formal and informal care. </t>
  </si>
  <si>
    <t>Active ageing: social participation and volunteering in later life</t>
  </si>
  <si>
    <t xml:space="preserve">Ireland </t>
  </si>
  <si>
    <t xml:space="preserve">It is likely that this extends to additional cohorts of older people in a recession, including those who have become
unexpectedly unemployed or have been pushed out of the labour market to take early retirement. 
It appears that there are particular groups of people who encounter barriers to participation in social and cultural programmes, including
the oldest old, people with disabilities, those living in nursing homes and older men. </t>
  </si>
  <si>
    <t>For older people, being digitally included can help them to maintain their independence, social connectedness and sense of worth in the face of declining health or limited capabilities, as well as also offering new opportunities to improve their quality of life.</t>
  </si>
  <si>
    <t>Explores digital technologies and the impact of older peoples quality of life.</t>
  </si>
  <si>
    <t>Successful resolution was found in a group of older residents who through exercising agency had joined a group the sole focus of which was social companionship. The theoretical bases of this type of group are discussed and its relevance is examined for retirees who have chosen to live in a residential environment for lifestyle and amenity reasons, away from their lifelong social networks.</t>
  </si>
  <si>
    <t>Uses data from Social Capital-USA (SC-USA), 2005 (telephone survey)</t>
  </si>
  <si>
    <t>1999 PSE Omnibus and
Mainstage surveys (GB), 2002/03 PSE Omnibus and Mainstage surveys (Northern Ireland), and 2012 PSE Omnibus and Mainstage survey (Great Britain and Northern
Ireland)</t>
  </si>
  <si>
    <t>LSMS collected (most complete survey measuring
socioeconomic conditions in Colombia)</t>
  </si>
  <si>
    <t xml:space="preserve">Neighbourhood and Community </t>
  </si>
  <si>
    <t>Neighbourhood and Community (rural)</t>
  </si>
  <si>
    <t>Social Exclusion Knowledge Network social exclusion framework: Social, Political, Economic and Cultural dimensions</t>
  </si>
  <si>
    <t>13,800 households for 2008, 14,801 for 2010 and 25,364 for
2011</t>
  </si>
  <si>
    <t>Life space conceptual framework</t>
  </si>
  <si>
    <t>Motilities</t>
  </si>
  <si>
    <t>Uses a social exclusion framework</t>
  </si>
  <si>
    <t xml:space="preserve">Findings support predictions that there are social factors such as economic hardship and social support, and loneliness in turn, which are related to mental health. Demonstrates interrelationships between economic hardship and diminished
perceptions of social support, which are in turn related to poorer mental health. </t>
  </si>
  <si>
    <t>Ageing in Europe - Supporting Policies for an Inclusive Society</t>
  </si>
  <si>
    <t>Explore the relationship between migration, social structure and old-age support networks across three Indonesian communities</t>
  </si>
  <si>
    <t>50 households with elderly members and 50 without</t>
  </si>
  <si>
    <t>National household survey</t>
  </si>
  <si>
    <t xml:space="preserve">Argues that the current definition of age friendly
would benefit from a more explicit inclusion
of community needs and resources and from a
dynamic approach that incorporates change over time in people and place. </t>
  </si>
  <si>
    <t>45 individuals
aged over 65 years in three study areas</t>
  </si>
  <si>
    <t>39 people aged 65 plus from 4 communities</t>
  </si>
  <si>
    <t>Secondary analysis of qualitative data</t>
  </si>
  <si>
    <t xml:space="preserve">Quantitative </t>
  </si>
  <si>
    <t xml:space="preserve">Mixed methods </t>
  </si>
  <si>
    <t>Place-Based Policy</t>
  </si>
  <si>
    <t>Socio-Political Structures</t>
  </si>
  <si>
    <t>Place-Based Socio-Economic Aspects</t>
  </si>
  <si>
    <t>Crime and Safety</t>
  </si>
  <si>
    <t>Local Economy</t>
  </si>
  <si>
    <t>Social and Relational Aspects</t>
  </si>
  <si>
    <t>Social and Relational Aspects; Socio-Political Structures</t>
  </si>
  <si>
    <t>Socio-Cultural Aspects; Crime (Neighbourhhod and Community)</t>
  </si>
  <si>
    <t>Multiple Domains</t>
  </si>
  <si>
    <t>Rural (Neighbourhood and Community);
Services, Amenities, Mobility</t>
  </si>
  <si>
    <t>Material and Financial Resources; (Poverty)</t>
  </si>
  <si>
    <t>Socio-Cultural Aspects; (Age, Gender);
Material and Financial Resources; (Poverty)</t>
  </si>
  <si>
    <t>Services, Amenities, Mobility; (Transport)</t>
  </si>
  <si>
    <t>Social Relations; 
Services, Amenities, Mobility</t>
  </si>
  <si>
    <t>Conceptual; (Neighbourhood and Community)
Services, Amenities, Mobility; (Housing)</t>
  </si>
  <si>
    <t>Social Relations; 
Urban deprived; (Neighbourhood and Community)</t>
  </si>
  <si>
    <t>Social Relations;
Civic Participation</t>
  </si>
  <si>
    <t>Social Relations</t>
  </si>
  <si>
    <t>Social Relations; 
Civic Participation</t>
  </si>
  <si>
    <t>Urban; (Neighbourhood and Community)
Socio-Cultural Aspects</t>
  </si>
  <si>
    <t>Socio-Cultural Aspects</t>
  </si>
  <si>
    <t>Socio-Cultural Aspects; (Ageism)</t>
  </si>
  <si>
    <t>Material and Financial Resources</t>
  </si>
  <si>
    <t>Identity Exclusion; (Socio-Cultural Aspects)</t>
  </si>
  <si>
    <t>Ageism and age discrimination; (Socio-Cultural Aspects)</t>
  </si>
  <si>
    <t>Services, Amenities, Mobility; Neighbourhood and Community</t>
  </si>
  <si>
    <t>Civic Participation</t>
  </si>
  <si>
    <t>Neighbourhood and Community; 
Deprivation and material resources; (Material and Financial Resources)</t>
  </si>
  <si>
    <t xml:space="preserve">Services, Amenities, Mobility;
Poverty; (Material and Financial Resources)  </t>
  </si>
  <si>
    <t>Poverty; (Material and Financial Resources)</t>
  </si>
  <si>
    <t>Income, employment and pension; Poverty; (Material and Financial Resources)</t>
  </si>
  <si>
    <t>Income, employment, pensions; Poverty; (Material and Financial Resources)</t>
  </si>
  <si>
    <t>Socio-Cultural Aspects;
Poverty; (Material and Financial Resources)</t>
  </si>
  <si>
    <t xml:space="preserve">Socio-Cultural Aspects </t>
  </si>
  <si>
    <t>Social Relations;
Socio-Cultural Aspects</t>
  </si>
  <si>
    <t>Social Relations; 
Socio-Cultural Aspects</t>
  </si>
  <si>
    <t>Income, employment and pensions; (Material and Financial Resources)</t>
  </si>
  <si>
    <t>Deprivation and material resources; (Material and Financial Resources)</t>
  </si>
  <si>
    <t>Rurality; (Neighbourhood and Community); 
Income, employment and pensions; (Material and Financial Resources)</t>
  </si>
  <si>
    <t xml:space="preserve">Rurality; (Neighbourhood and Community) </t>
  </si>
  <si>
    <t>Income, employment and pensions; (Material and Financial Resources)
Socio-Cultural Aspects</t>
  </si>
  <si>
    <t>Neighbourhood and Community; 
Social Relations</t>
  </si>
  <si>
    <t xml:space="preserve">Services, Amenities, Mobility </t>
  </si>
  <si>
    <t>Poverty; (Material and Financial Resources)
Socio-Cultural Aspects</t>
  </si>
  <si>
    <t>Rurality; (Neighbourhood and Community)</t>
  </si>
  <si>
    <t xml:space="preserve">Urban and urban deprived; (Neighbourhood and Community) </t>
  </si>
  <si>
    <t>Socio-Cultural
Aspects</t>
  </si>
  <si>
    <t>Financial and Material Resources</t>
  </si>
  <si>
    <t>Information and ICT; (Services, Amenities, Mobility)</t>
  </si>
  <si>
    <t>Neighbourhood
and Community</t>
  </si>
  <si>
    <t>Information and ICT;
(Services, Amenities, Mobility)</t>
  </si>
  <si>
    <t>Health and social care services; (Services, Amenities, Mobility)</t>
  </si>
  <si>
    <t>Urban and urban deprived; (Neighbourhood and Community)</t>
  </si>
  <si>
    <t>Transport and mobility; 
(Services, Amenities, Mobility)</t>
  </si>
  <si>
    <t>Social networks and support; social opportunities; (Social Relations)</t>
  </si>
  <si>
    <t>Social networks and support; (Social Relations)</t>
  </si>
  <si>
    <t xml:space="preserve">Social networks and support; Social opportunities; (Social Relations) </t>
  </si>
  <si>
    <t>Loneliness and isolation; (Social Relations)</t>
  </si>
  <si>
    <t>Social relationship quality; (Social Relations)</t>
  </si>
  <si>
    <t>Examines some of the implications of demographic
ageing for social citizenship. 
What are the implications of demographic change for the model of collective provision of welfare? 
Will having more older
people mean that resources must be redistributed between age groups?
Will the existing social contract have to be renegotiated?</t>
  </si>
  <si>
    <t>Findings from both quantitative and qualitative studies in Ireland suggest that while the political reputation of older
people may motivate politicians to resist cutting pensions, this is tacitly endorsed by younger citizens, who support the maintenance of older
people’s incomes.
Proposes three lines of enquiry with which to develop this
analysis.</t>
  </si>
  <si>
    <t xml:space="preserve">Investigates key political activists’ predictions regarding the process by which gay and lesbian older people will be included in aged care policies in the future in Australia. </t>
  </si>
  <si>
    <t xml:space="preserve">Older people experience a wide
range of actual and potentially beneficial impacts as result of the receipt of
additional benefit income. But the notion of ‘security’ (in terms of benefit security) is an inadequate proxy for citizenship for those now – because of age – out of the labour market. </t>
  </si>
  <si>
    <t>Argues that in failing to receive that income, older people are denied some of the fundamentals of citizenship important to their inclusion in society: independence and mobility, preservation of their own identity and
dignity, choice and control, and the ability to participate as fully as possible in society on terms of their choosing.</t>
  </si>
  <si>
    <t xml:space="preserve">Significant proportions
of older people in deprived urban areas of England appear prone to the simultaneous experience of multiple
forms of social exclusion. </t>
  </si>
  <si>
    <t>Older people in deprived areas appear to be vulnerable to disadvantage
arising from the nature of their social relations and the lack of access to material security; older people in deprived areas face multiple risks of social exclusion</t>
  </si>
  <si>
    <t>But suggested that older people
gained strength and encouragement from their successes, sometimes using newer forms of politics in order to have their voices heard.</t>
  </si>
  <si>
    <t xml:space="preserve">Research revealed that older people face specific obstacles, often resonating with physical, structural or attitudinal barriers which marginalise
them in society. Additionally, disillusion with traditional political activity is a further obstacle to participation. </t>
  </si>
  <si>
    <t>Attempts to connect
two discourses: the involvement of older people using health and social care services and its implications for
developing workers’ roles; the discourse about declining levels of conventional political participation. It is argued that this connection has important implications
for addressing the ageism and social exclusion that older people encounter.</t>
  </si>
  <si>
    <t xml:space="preserve">Highlights the importance of forms of participatory democracy and, further, the potential role for social workers and their managers in appropriately supporting people in this in ways which are consistent with social work’s aims of justice and social inclusion. By helping groups of people using services to build their capacity, social workers can
work in emancipatory ways which have potential for empowerment. </t>
  </si>
  <si>
    <t xml:space="preserve">Social exclusion was experienced as a result of current home-care policies and practices in Québec in relation to: symbolic, identity,
socio-political, institutional, economic, exclusion from meaningful relations,
and territorial exclusion. </t>
  </si>
  <si>
    <t xml:space="preserve">Social exclusion was experienced as a result of current home-care policies and practices in Québec in relation to: symbolic, identity, socio-political, institutional, economic, exclusion from meaningful relations,
and territorial exclusion. </t>
  </si>
  <si>
    <t>Argues that evidence suggests that older
people remain among the most excluded of those living in urban communities. Argues that despite the growth of the ‘age-friendly approach’, they rarely feature in policies aimed at regenerating localities or broader efforts aimed at promoting sustainable
urban development</t>
  </si>
  <si>
    <t xml:space="preserve">Argues that involving older people in the development and maintenance of ‘age-friendly’ environments represents a crucial goal for social policy, but to achieve this, a radical shift from producing urban environments for
people to developing neighbourhoods with and by older people is needed. </t>
  </si>
  <si>
    <t>Argues that results indicate that diversity impacts not simply on what barriers are reported by seniors, but on how those barriers are experienced. Patterns among the barriers reported and their relationship with diversity reflect questions around representation and inclusion.</t>
  </si>
  <si>
    <t>Argues that designing opportunities for government engagement processes that do not take such diversity into account simply perpetuates the myth of the homogenous ageing community and may recreate patterns
of exclusion in which the ‘usual suspects’ are the only participants.</t>
  </si>
  <si>
    <t>Drawing on existing exclusion typologies, this study synthesizes
them into three dimensions of social exclusion that directly relate to limiting
full participation of Korean immigrant older adults in productive activities that enrich their
lives—namely, social and civic engagement, asset building, and labor market participation.</t>
  </si>
  <si>
    <t xml:space="preserve">Three key outcomes emerged. First, past
educational attainment appeared to directly reduce vulnerability to
neuroticism and stress. Second, greater expression of neurotic personality traits and feelings of stress directly increases susceptibility to
loneliness, whereas greater social support directly decreases loneliness. Third, past educational attainment indirectly reduces feelings of loneliness through neuroticism and stress. </t>
  </si>
  <si>
    <t>Analysis indicates the importance of
educational attainment as a resource of positive subjective well-being. Greater educational attainment is indirectly associated
with less loneliness among unmarried older adults. Provided insight into the indirect influence of past educational attainment on loneliness in unmarried older adults.</t>
  </si>
  <si>
    <t xml:space="preserve">Explores the nature of neighbourhood impacts on older people’s experience of loneliness. </t>
  </si>
  <si>
    <t>Multiple classification analysis by data derived from empirical studies conducted in England and the Netherlands</t>
  </si>
  <si>
    <t>Three research questions: Are older people living in single person households at a significantly greater risk of social isolation than those living in a two or more
person household?
What influence do the factors of childlessness, age, gender and social class have upon the risk of social isolation among older persons who
live in single person households? What are the differences in social and support patterns between
countries by household structure? In particular, do countries with a larger proportion of older people living in single person households also have a larger proportion at risk of isolation?</t>
  </si>
  <si>
    <t>Overall, those living in single person households were more likely to be isolated from family contact
when all the different family relationships were considered together. However, there was no significant difference when controlling for childlessness.
Thus, people living in single person households were at a greater risk of familial isolation in terms of lack of contact with an adult child or sibling but this is mainly due to the greater likelihood of having no adult
child, and the limited extent to which sibling contact compensates for this.</t>
  </si>
  <si>
    <t>There was no evidence that people living in single person households were any more likely to be socially isolated on the other dimensions of friendships and social participation. Overall, people living in single person households were no more likely
to experience severe isolation (i.e. combined social and familial isolation). There were, however, some country differences which should be emphasised, most notably the different pattern evident in Japan, where
people living in single person households were at a much greater risk of severe isolation even when controlling for childlessness.</t>
  </si>
  <si>
    <t>Emphasises importance of considering subjective dimension of social isolation. In spite of multiple, traumatic losses in their lives, many participants appeared resilient rather than vulnerable. While many admitted struggling with
ongoing feelings of sadness, they also displayed an optimistic
attitude towards life rooted in supportive filial ties and in
peripheral ties from friends and from memberships in clubs,
societies or churches.</t>
  </si>
  <si>
    <t>Addresses the lack of clarity around the subjective dimensions of social isolation in order to contribute
to a greater understanding of this complex phenomenon
from the perspectives of older adults themselves.</t>
  </si>
  <si>
    <t>Older adults in the southern and central European countries were generally found to be lonelier than their
peers in the northern and western European countries. In the southern and central European
countries, loneliness was largely attributable to not being married, economic deprivation and poor health.</t>
  </si>
  <si>
    <t>Frequent contacts with parents and adult children, social participation, and providing support to family members were important in preventing and alleviating
loneliness in almost all countries.</t>
  </si>
  <si>
    <t>The rate of loneliness reported is comparable to other international longitudinal studies. Reported in this study that approximately two thirds of participants
have a stable loneliness rating, with 40–50% as never lonely and 20–25%
as persistently or chronically lonely; 25% demonstrated improved loneliness, and around 15% demonstrated worse loneliness.</t>
  </si>
  <si>
    <t>Analysis suggested to confirm previous research indicating that
changes in social resources are associated with changes in loneliness. Found links with changes in health status, perceived health, chronic
illness, and social activity/confiding network size. Those whose loneliness has declined report improvements in these domains, while those with worse loneliness
demonstrate consistently worsening or declines in these important aspects of life.</t>
  </si>
  <si>
    <t>Considers the prevalence of loneliness amongst older people, those aged 65 years and over, from the key
minority groups growing old in Britain (Indian, Pakistani, Bangladeshi, African Caribbean, and Chinese) and draws explicit comparisons for these groups with the prevalence of loneliness reported for the general population and with older people in their countries of origin.</t>
  </si>
  <si>
    <t>Showed that levels of
loneliness are, with the exception of the Indian population, very much higher than for the
general population but are broadly comparable with rates of loneliness reported for older people in their countries of origin.</t>
  </si>
  <si>
    <t>Uses first wave of the German Generations and Gender Survey and a
supplementary survey of Turkish nationals in Germany</t>
  </si>
  <si>
    <t xml:space="preserve">Illustrate the processes that lead to the experience of loneliness and suggest that it is insufficient to consider loneliness
as an outcome of interactions between individual-level
characteristics. </t>
  </si>
  <si>
    <t>The mediation analysis demonstrates that loneliness is
influenced by (but not entirely dependent on) the microsystem
through an individual’s health status, the mesosystem
through social resources, the exosystem (rural environmental characteristics), and the availability
of leisure facilities for older people to participate socially
in rural areas (expressed through levels of social participation).</t>
  </si>
  <si>
    <t xml:space="preserve">Social exclusion: 
a) is viewed as multidimensional for all European countries.
b) ... and age discrimination are embedded in Europe 2020 strategy .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</si>
  <si>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Reports the findings of an open-ended review
of statistical, documentary, research and media sources of the methods
and modes of survival of Russian older people from the 1970s to the 2000s. Also reports reports in more detail the situation of the material well-being of pensioner households throughout Russia.</t>
  </si>
  <si>
    <t>The findings of this study counter the assumption that older women in the community are passive dependents and recipients of care by family, friends and neighbours. Shows how social capital was created and maintained in bonding ties by older women who played a key part in the health of their immediate community. Argues that such evidence indicates that older women are not always a health burden on society and that living in an economically disadvantaged
community does not necessarily lead to declining morale
and increased dependency in old age.</t>
  </si>
  <si>
    <t>Considerable research remains to be done with neighbourhood conditions and
social relationships. More work is also needed on the measurement of neighbourhood conditions.</t>
  </si>
  <si>
    <t>For men, the relationship
between age and proportion of male contacts is statistically insignificant.
The gender-specific
models indicate that the curvilinear relationship is best for men only. For women, density declines across the career with less levelling at the end of the career than for men.</t>
  </si>
  <si>
    <t xml:space="preserve">Found that older people in urban areas are better covered with social security as compared to older residents in rural and informal areas. One third (32%) of participants reported not good or bad health and the majority (57%) of them were poor or very poor. Significant differences were found with individuals residing in informal areas around Tirana, reporting worse health conditions than elderly people living in urban areas. Approximately one fifth (18%) were totally or partially isolated from social networks. Prevalence of selected chronic conditions ranged from 9 percent to 58 percent. </t>
  </si>
  <si>
    <t>To research the vulnerabilities of the elderly, this article focuses on the concept of social exclusion, and the coping strategies that older people use to deal with exclusion.</t>
  </si>
  <si>
    <t xml:space="preserve">The majority of coping strategies found involved the use of individual resources
and social networks, whereas formal or government-supported strategies were very rare. Argues that living in an environment with few services and consequently in a state of spatial exclusion
can in some cases also be a choice individuals make in order to keep their spatial and personal identity and maintain social networks established in that place, which might also be vital for preventing social exclusion in other areas. </t>
  </si>
  <si>
    <t>Social exclusion framework with research questions on: 1. What are the implications of ENE phenomenon on the social exclusion of
the elderly? What potential forms of social exclusion might they face?
2. What are the conditions of neighbourhood support among ENEs in terms of forms, functions, accessibility, and adequacy?
3. How does neighbourhood support influence ENEs’ experiences in mitigating social exclusion?</t>
  </si>
  <si>
    <t>Suggest that ENEs from both old
and new communities face social exclusion risks arising from inadequate social relationships, a lack of participation in civic activities, and deficient
basic services. Social exclusion risks due to inadequate material
resources and poor accommodation distinguish most ENEs in old communities
from those in new communities</t>
  </si>
  <si>
    <t>Study demonstrates that the social exclusion risks of
ENEs in urban communities are usually escalated by the poor health, low
SES, and heavy medical burden of the elderly and the inadequate basic services available to them.</t>
  </si>
  <si>
    <t>Neighbourhood support, in such forms
as emotional, material, accompaniment, cognitive, and skills/labour resources
assistance, has the potential to ameliorate the various social exclusion risks
ENEs face. Worth considering community-based ENE-friendly policies or services to mitigate social exclusion.</t>
  </si>
  <si>
    <t>Explores difference in exclusion of older people in central and eastern Europe (CEE).</t>
  </si>
  <si>
    <t xml:space="preserve">Effect was independent
from, that is, over and above the association through other factors, such as poverty or ill health that were controlled for in the statistical models used. Found that some of the crucial dimensions of social participation, such as contacts with other people and the level of social support that older people receive seem to be most affected by living in disadvantaged environments. </t>
  </si>
  <si>
    <t>Argues that disadvantaged older adults have both a greater need to replace losses to their social networks that are associated with later-life transitions and
greater difficulty in doing so. Suggested these associations are
partly due to socially disadvantaged groups’ worse health
and greater likelihood of transitioning out of marriage— either due to divorce or widowhood. This finding highlights one way in which disadvantage accumulates in later life
and how personal social networks are implicated in that process.</t>
  </si>
  <si>
    <t>Found that African Americans and less-educated individuals
lost more of their confidants over a 5-year period—especially
due to death—than did whites and those who had college degrees, respectively. Interestingly, African Americans added network members at a greater rate than whites. Found that neither African Americans nor low-SES individuals were able to match their substantial network losses with equal
numbers of new additions to the same extent as others did,
ultimately resulting in more network shrinkage and less network growth than was observed in other groups.</t>
  </si>
  <si>
    <t>Provides a geographical account of older adults’ social capital. Older adults’ experiences and meanings of local social contacts were examined. Social capital is not evenly distributed across the neighbourhood.
Time geographies and body capital play a role in the development of social capital.</t>
  </si>
  <si>
    <t xml:space="preserve">The main result of the current analysis is that social exclusion correlates negatively
with financial transfers to children but is neutral with regard to practical
support when the other variables are taken into account. 
Financial transfers to children and practical support both given and
received by parents were significantly less likely to occur in countries characterised
by higher social inequality, and thus more social exclusion, as measured by the Gini-coefficient.
Results indicate that socially excluded respondents indeed give less and get more money and help from their adult children all over Europe. </t>
  </si>
  <si>
    <t>Socially excluded parents not only lose
their support function, but potentially become a burden for their offspring (or the state). 
In countries with more exclusion not only fewer transfers of time and money are given but also less support is
received from adult children. 
Thus, once more, the study finds links between the context
and intergenerational transfers, with indications that more developed welfare
systems with lower social inequality are linked to higher levels of (at least sporadic)
intergenerational transfers.</t>
  </si>
  <si>
    <t>Shows that marital status has a differential effect on the nature of material inequality for women and men. Argues that gender differences by marital status largely reflect gender relations
across the life course; ever-partnered women’s caring responsibilities have constrained their employment
participation, while men without partners have not benefited from the support provided by wives for their employment careers or in terms of facilitating social networks and social organisational activities.</t>
  </si>
  <si>
    <t>Perceptions of poor local facilities in the area, particularly poor facilities for people aged 65 and over, were also associated with greater likelihood of
low social activities.  While the association between objective area
(ACORN) and low social activity was attenuated on adjustment for individual characteristics, the
association between perceived neighbourhood facilities
and social activity was not greatly attenuated
on adjustment for individual characteristics. This
is suggested to support the independent contribution neighbourhood
perceptions make to understanding the
determinants of social functioning.</t>
  </si>
  <si>
    <t>Reports a small qualitative study into the effectiveness of a welfare-rights advice and acquisition service for men and women aged 60 or more years that was provided
through a local primary health-care service.</t>
  </si>
  <si>
    <t>Grounded theory approach was used to gain an
understanding of participants' perceptions of rural community life</t>
  </si>
  <si>
    <t>Assesses the
extent to which the concept of social capital can be used to inform our understanding of social networks in farming families.</t>
  </si>
  <si>
    <t xml:space="preserve">Found subcultural characteristics, including
shared affinity for group members, marginalization, norms,
values, and aging group identification. However, these are influenced by an intersection of
age and gender inequality. The gendered subcultural characteristics provide a context for the emergence of processes enhancing members' well-being,
including the development of social resources. </t>
  </si>
  <si>
    <t>Highlights the influence
of systems of inequality, including age and gender, on processes through which social integration enhances well-being. Women's experiences of ageism and sexism shape the organizations they
form and the benefits they derive from membership — some of which may only be provided by age- and gender-segregated
groups. Contributes to the understanding of how involvement in age- and gender-segregated organizations may shape well-being in later life.</t>
  </si>
  <si>
    <t>Two constraints (profound engagement in care work and compulsory altruism) manifest in older adults’ engagement in helping others and volunteering to a greater extent than they would like. Three constraints (personal resources, the range of opportunities for
social engagement, and ageism as a barrier to paid work) preclude older adults from engaging in activities
they find meaningful.</t>
  </si>
  <si>
    <t>Rural change has influenced older people's experiences of (challenges and change) accessing services, and social
relations and social cohesion. Additional pressure on voluntary and community mechanisms. Because of changes in rural communities, and patterns of residential tenure, some participants felt excluded from certain
dimensions of ‘normal’ life including: 
service infrastructure,  local service,
feelings of disconnection, weak social relationships and
a general lack of trust.</t>
  </si>
  <si>
    <t>Rural communities  are dynamic entities in
themselves that are constantly shifting and changing, shaping and
influencing the lives of older people living within them. Need to view communities as products of a combination and intersection of a series of continua incorporating: rurality, socio-economic changes, demography and fragmentation.</t>
  </si>
  <si>
    <t>Combines spatial and temporal aspects of
relationalities to explore continuity and change in social participation among older people.</t>
  </si>
  <si>
    <t>Illustrates the processes in which
life-long patterns of and opportunities for social interaction shape
older people’s relational practices.</t>
  </si>
  <si>
    <t>Respondents who needed to wear extra clothes during the day had an income below £240 per week, and were more likely to lack roof insulation, draught proofing or double glazing.</t>
  </si>
  <si>
    <t>Argues that there needs to be considerable
financial outlay (publicly and privately) to increase the
level of income of pensioners in Wales, and to improve and modernise the heating and energy efficiency of the housing stock.</t>
  </si>
  <si>
    <t>Suggests state
pensions are increasingly threatened as governments
seek to curb the cost of these pensions and to expand the private sector.</t>
  </si>
  <si>
    <t xml:space="preserve">Argues that if women are not to pay a penalty in later life for
their earlier unpaid labour, pension systems must be
tailored to women's rather than men's working lives,
ensuring that pension income is not reduced by periods of part-time employment or of full-time family caring,
and that the amount of the pension is sufficient to ensure
a decent standard of living. </t>
  </si>
  <si>
    <t>States that no large-scale social policy initiatives
have attempted to support the diverse range of livelihood strategies pursed by many older people. Similarly, health policy has largely overlooked the needs of this group. Suggests that population ageing in developing countries may just mean an extension of privation and misery, rather than an enrichment of lifetime opportunities.</t>
  </si>
  <si>
    <t>Older age
lowered initial levels of self-rated health across all poverty classes, but least so for those in the stable poor group who already exhibited the poorest initial health.</t>
  </si>
  <si>
    <t>Findings suggest that poverty history did not
exert differential effects on the rate of decline in health, but worked in tandem with social characteristics
to produce a poverty gap in health that was evident at the beginning of the observation period, but did not change over time.</t>
  </si>
  <si>
    <t>Institutional
entrenchment of the poverty discourse in the US makes it unlikely that the US will adopt a social exclusion discourse. Researchers need to identify how
reductions in social exclusion contribute to an increase in income and how increases in income obviate aspects of social exclusion among older people.</t>
  </si>
  <si>
    <t>Highlights that the risk of being relatively poor varies considerably among the aged. In terms of indvidual level factors, it is argued that education is one of the most important correlates of low poverty risk: those with secondary and tertiary education are significantly better off than others. Co-residence with a partner is also found to alleviate the risk of poverty, by multiplying sources of income.</t>
  </si>
  <si>
    <t>It was found that nearly 900,000 older Australians were in income poverty
in 2003: nearly 40% of the older population. Similarly, nearly 27% had poor health and 35% had insufficient educational attainment. The high proportion
of older Australians with low income and poor health justifies government policies to improve the income and health status of older individuals.</t>
  </si>
  <si>
    <t>Results show that
disadvantages (poor health, low income, and insufficient education) often
occur in the same individual. Nearly one-quarter of older Australians have
low income and one additional form of disadvantage (either poor health or
insufficient education). Argues that it may be more effective to take a holistic view of the living standards of older individuals and, as a result, begin steps toward cross-portfolio policy responses.</t>
  </si>
  <si>
    <t>Reviews and seeks to interpret selected findings from a comparative study of older people, pensions and wellbeing in South Africa and Brazil.</t>
  </si>
  <si>
    <t>Highlights highest
rates of poverty among the older old and in the more remote rural areas. Argued that the survey also points to some important differences
between types of rural settlement in terms of local poverty, with
highest levels of poverty existing in the towns and lowest levels of
recognition of poverty in the smallest rural settlements.</t>
  </si>
  <si>
    <t>Explored the ways in which older people’s discussions of
their situations provide interesting connections between poverty and different dimensions of social exclusion and
social inclusion. Argued that the research confirms the complexity of the
relationship between poverty and social exclusion among older
people, particularly in
relation to labour markets and income dynamics, but it also
demonstrates the need to approach these complexities in more
critical terms.</t>
  </si>
  <si>
    <t>Six focus groups with older people; on-line survey with planners and advisors; and analysis of existing data on social exclusion and poverty in NI and RoI (audit of existing data sources).</t>
  </si>
  <si>
    <t>Reveals that the expectation that women whose
families live on low and irregular incomes will be supported by their spouse or family in old
age is erroneous. Presents a close examination of work patterns across the life course in five slums
that takes into account wider issues such as the impact of economic policy on labour
markets, age discrimination and gendered roles and constraints, and suggests that this analysis uncovers the increasingly
large role in spousal and family support played by women as they age.</t>
  </si>
  <si>
    <t xml:space="preserve">Argues that the analysis exposes the ways in which gender biases highlight
men’s work and disguise women’s work. Argues that economic liberalisation and integration into the global economy has
deepened the already significant deprivation of a huge population of impoverished people.
Argues that casualisation of regular work, pressures on informal sector wages, opening up of new contexts for younger people to work, globalisation’s impact on food and property markets,
and marketisation of services are combining with demographic legacies and shifts to
undermine the capacity of families in slum settlements to sustain themselves. </t>
  </si>
  <si>
    <t>Argues that the pressure from big national and international retailers and urban planners may squeeze
older women out of vending, pushing them further down the social scale. Argues that until older
women’s work is recognised for its part in reducing poverty and buttressing the economy, and until they are recognised as workers with rights equal to those of younger people, older
women’s livelihoods will remain insecure and their well-being, as well as that of their
spouses and families, will not improve.</t>
  </si>
  <si>
    <t xml:space="preserve">Finds that there is a significant
difference between men and women
on measures of material living conditions and access to material support. In all age cohorts, the average having value is higher for men than women. The gender gap of wealth corresponds to the fact that women are less likely to be gainfully employed and the wages earned are lower on average
than those of males. </t>
  </si>
  <si>
    <t>Found that impoverished women with strong support from friends were less likely to be depressed than impoverished
women without this friendship support. Shows a significant association between poverty and
depression among older women.</t>
  </si>
  <si>
    <t xml:space="preserve">There are considerable differences in the magnitude of effects derived from cross-sectional versus longitudinal models. This pattern tells that although short-term effects are relatively weak, there may be mechanisms at work that lead to poor health of materially deprived people over a longer period, probably over
the whole life course. 
Long-term effects as well as other individual characteristics that are connected to poverty are more important for explaining health status than short-term changes in poverty status. </t>
  </si>
  <si>
    <t>Argues that the outcomes of low-income women in this study, contingent as they are on the quality of midlife employment, suggest the inadequacy of
current policy that focuses on the importance of low-income women’s work.</t>
  </si>
  <si>
    <t xml:space="preserve">Given the legacy of discriminatory legislation in Ireland and the lack of investment in childcare and other family-friendly policies, it is likely that women will continue to have the primary responsibility
for caring for children and dependent family members.  </t>
  </si>
  <si>
    <t>Found that: these women are
more likely reliant on the lower non-contributory state pension.
Also, for reasons of equity, it is important that the level of this pension is
maintained so that it provides these financially vulnerable citizens, who
have contributed substantially to society, with a reasonable standard of living, even in conditions of austerity.</t>
  </si>
  <si>
    <t>Over and above personal characteristics, rural
areas and poor areas continue their long-standing disadvantage in accessing care. It is interesting that mechanisms to encourage social
cohesion and support may offset some of these disadvantages because older residents of neighbourhoods that were homogeneous in ancestral heritage appeared better able to access care.</t>
  </si>
  <si>
    <t>The likelihood of access problems increased sharply with
decreasing gradients of family income and for those lacking private health care insurance. Rural areas and poor areas were at a disadvantage in accessing care, whereas residents of neighbourhoods that were homogeneous in ancestral heritage appeared better able to access care.</t>
  </si>
  <si>
    <t>Lacked economic, human, political and
social capital, experienced normative dissonance between their ideal of place and the lived experience and felt that they had little possibility of influencing the provision of services
for them; they felt powerless.</t>
  </si>
  <si>
    <t>Age exacerbates the problems of living in areas of social exclusion: much of the experience is common across age groups, but greater age brings its own problems. The focus on social policy on the young and those of employable age means that the needs of older people
living in such areas are often not addressed.</t>
  </si>
  <si>
    <t>Explores the views of Scottish service providers
drawn from the voluntary, statutory and private sectors in supporting people with dementia in rural Scotland.</t>
  </si>
  <si>
    <t>Health and social policy in Scotland needs to consider a rural dimension to training and education, to ensure practitioners in remote and
rural areas are appropriately skilled. Policy makers need to base their policy decisions about service provision on research and consultative-based evidence that reflects the unique difficulties faced by service providers and their users.</t>
  </si>
  <si>
    <t>Demonstrates that
there is not equity in relation to the availability or access to services for
people with dementia and their carers across remote and rural Scotland. Gaps identified in the types of services required. Existing and future innovative work may be vulnerable due to complex funding arrangements.</t>
  </si>
  <si>
    <t>Authors suggest three reasons for findings: physical access; costs and shared attitudes to oral health. Neighbourhood deprivation affects
access to dental but not medical services. While fee-for-service causes access problems for the less well-off, capitation systems may make deprived
neighbourhoods unattractive settings for dentists. Older adults living in deprived neighbourhoods may
be less aware of the benefits and importance of good dental health care.</t>
  </si>
  <si>
    <t>Action is necessary to ensure those in deprived neighbourhoods, who are at greatest risk
of suffering poor oral health, can access and do use these important healthcare services.</t>
  </si>
  <si>
    <t>Particular relational and spatial elements that could form the basis of
policies that have the potential to benefit rural older people. Might expect poverty and social exclusion (including exclusion from services) to be
higher among older rural than urban residents. Poverty rates higher in the US rural older than urban older.</t>
  </si>
  <si>
    <t>Old age and poverty in developing countries: new policy challenges</t>
  </si>
  <si>
    <t>Time on my side? Life course trajectories of poverty and health</t>
  </si>
  <si>
    <t>Older people and poverty in rural Britain: material hardships, cultural denials and social inclusions</t>
  </si>
  <si>
    <t>How useful is the concept of social exclusion when applied to rural older people in the United Kingdom and the United States?</t>
  </si>
  <si>
    <t>Measuring the poverty of elderly people with needs analysis in Turkey</t>
  </si>
  <si>
    <t xml:space="preserve"> Poverty and disability among Indian elderly: evidence from household survey</t>
  </si>
  <si>
    <t>Excluding institutionalized elderly from surveys: consequences for income and poverty statistics</t>
  </si>
  <si>
    <t>The increasing risk of poverty across the American life course</t>
  </si>
  <si>
    <t>Gender, poverty and old-age livelihoods in urban South India in an era of globalisation</t>
  </si>
  <si>
    <t>Health and social conditions of older people in Albania: baseline data from a national survey</t>
  </si>
  <si>
    <t>Well-being of older people in ageing societies</t>
  </si>
  <si>
    <t>Lifecourse determinants and incomes in retirement: Belgium and the United Kingdom compared</t>
  </si>
  <si>
    <t>Long-term disadvantage among elderly women: the effects of work history</t>
  </si>
  <si>
    <t>Class, gender and chance: the social division of welfare and occupational pensions in the United Kingdom</t>
  </si>
  <si>
    <t>Enrolment of older people in social health protection programs in West Africa - does social exclusion play a part?</t>
  </si>
  <si>
    <t>Out-of-pocket health expenditure for poor and non-poor older adults in Colombia: composition and trends</t>
  </si>
  <si>
    <t>Pension reforms and old people in Poland: an age, class, and gender lens</t>
  </si>
  <si>
    <t>Dept. for International Development, London, England, Aug 1999</t>
  </si>
  <si>
    <t>Oxford Institute of Ageing, Oxford</t>
  </si>
  <si>
    <t>Handbook of Research on Behavioral Finance and Investment Strategies: Decision Making in the Financial Industry</t>
  </si>
  <si>
    <t>Ashgate Publishing Company</t>
  </si>
  <si>
    <t>Ageing Through Austerity: Critical Perspectives from Ireland</t>
  </si>
  <si>
    <t>Colombia</t>
  </si>
  <si>
    <t>Based on an exploration of the social, financial and other impacts of additional benefit income for older people, this article examines how citizenship and social exclusion might be understood in relation to the position of older people.</t>
  </si>
  <si>
    <t>Reviews the relationship of stratification with the life course and how the cumulative acquisition of life-course capital is conditioned by life-course risks that are confronted from birth until death. Looks at physical, social, and economic risks, but with a concentration on poverty and exclusion outcomes.</t>
  </si>
  <si>
    <t>Reports the findings of a survey of Asian older people in Bradford on housing, health and access to services.</t>
  </si>
  <si>
    <t>Describes the
prevalence and characteristics of financial
difficulty in acquiring food and its relation
to nutritional biomarkers in older
disabled women.</t>
  </si>
  <si>
    <t>Examines the association, at different ages, between mortality ratios, indicators of deprivation and an indicator of poverty, which can be easily tailored to different age groups.</t>
  </si>
  <si>
    <t>Reports the findings of an open-ended review
of statistical, documentary, research and media sources of the methods and modes of survival of Russian older people from the 1970s to the 2000s. Also reports in more detail the material well-being of
pensioner households throughout Russia.</t>
  </si>
  <si>
    <t>Explores everyday life for older men in disadvantaged households</t>
  </si>
  <si>
    <t>Examines the intersection between gender and marital status, focusing on inequalities associated
with three sets of resources: material resources, health resources, and social
organisational resources.</t>
  </si>
  <si>
    <t>Four questions: First, the degree to
which older people in disadvantaged neighbourhoods
experience social exclusion in its various forms. Second,
are there types of social exclusion which occur more often
than others? Third, to what extent do the different dimensions of social exclusion overlap? Fourth, what are the characteristics of socially excluded older people?</t>
  </si>
  <si>
    <t>Examines patterns of poverty, deprivation and exclusion among the urban aged population in China.</t>
  </si>
  <si>
    <t>Evaluates the impact of a range of both pensions arrangements and
housing policies on the risk of poverty in old age.</t>
  </si>
  <si>
    <t>The life
circumstances of older renters (65 plus) in both public housing and private rented accommodation in
Sydney are explored and compared.</t>
  </si>
  <si>
    <t>Focuses on the qualitative experience of ageing in the context of the material constraints in people’s lives.</t>
  </si>
  <si>
    <t>Examines the
effects of the economic downturn on elderly Chinese
immigrants.</t>
  </si>
  <si>
    <t>Critically examines the concept of social exclusion and the issues and challenges in applying a social inclusion approach to social work practice for Australia’s ageing
population (focusing on key issues: economic deprivation,
cumulative disadvantages, social participation and civic engagement, and cultural recognition).</t>
  </si>
  <si>
    <t>Researches the vulnerabilities of the elderly,  focusing on the
concept of social exclusion, and the coping strategies that older people use to deal with exclusion.</t>
  </si>
  <si>
    <t>Explores how age and rurality combine over the life-course to impact on the likelihood of exclusion in later life from material resources, social relations, and services
in contrasting rural contexts (i.e. village rural, dispersed rural, island rural, remote rural and near-urban rural) and develops a conceptual framework that emphasises the role of individual
and rural diversity in the construction of age-related rural social exclusion.</t>
  </si>
  <si>
    <t>Measures and compares coexisting disadvantages (economic, psychological, social, political, physical) in the oldest population compared with younger age groups in Sweden.</t>
  </si>
  <si>
    <t>Explores differences in exclusion of older people in central and eastern Europe</t>
  </si>
  <si>
    <t>Uses prospect theory to analyse how these factors influence expectations
on housing.</t>
  </si>
  <si>
    <t>Analyses trends in socially perceived necessities (SPNs) and in material and social deprivation among older people between 1999 (2002 in Northern Ireland) and 2012.</t>
  </si>
  <si>
    <t xml:space="preserve">Exploits new information on material deprivation
among older people in Europe while countries continue to struggle with the consequences of the economic crisis. </t>
  </si>
  <si>
    <t>Builds on and expands Chapter 4 (see above). Uses two further Items: Does lack of money prevent people from doing what they would like to do? Can people afford to shop for groceries regularly?</t>
  </si>
  <si>
    <t xml:space="preserve">
Provides some descriptive data on the relationship between different extent sof social welfare support and social exclusion among older people. Compares the material and social deprivation
indices with macro indicators measuring poverty and government expenditure
on pensions and social protection.</t>
  </si>
  <si>
    <t>Studies the prevalence of chronic pain in the older population across European countries and investigates the extent to which chronic pain
is associated with social exclusion.</t>
  </si>
  <si>
    <t>Focuses on the growing
representation of people with a migration background within the ageing populations
of Europe.</t>
  </si>
  <si>
    <t>Brings into focus the living conditions of older adults in Turkey by using quality of life (QoL) criteria to highlight dimensions relating to their QoL status in comparison to other age cohorts, and explores whether there are specific QoL issues among older adults to indicate that they display systematic differences in comparison to other age cohorts in Turkey.</t>
  </si>
  <si>
    <t>Analyses the differential effects
of pension income on household poverty alleviation in three ethnic-geographic
groups: rural-black, urban-coloured, and urban-black households.</t>
  </si>
  <si>
    <t>Compares the poverty-health link in cross-sectional and longitudinal
data, and features the use of an objective health measure. Since studies using such measures are rare, this may  lead to new insights into the relationship of poverty and health.</t>
  </si>
  <si>
    <t>Examines
the everyday travel of older people (65+) at risk of poverty
using the example of Germany.</t>
  </si>
  <si>
    <t>Explores whether parity,
or the number of children a woman has, and age at first birth are associated
with later-life income in the context of current marital status.</t>
  </si>
  <si>
    <t>Identifies whether the impact of poverty might be moderated by multilevel factors such as sense of control, social support, and neighbourhood environment.</t>
  </si>
  <si>
    <t>Examines the extent to which demographic, human capital, and social exclusion factors contribute to economic vulnerability among Korean immigrant older adults.</t>
  </si>
  <si>
    <t>Examines the consequences of ageing for the poor.</t>
  </si>
  <si>
    <t xml:space="preserve">Investigates the dynamics of poverty and health through a mixture model that allows one to identify long-term latent classes of poverty, and then assess the effects
of these poverty patterns on health trajectories through
latent growth curve analysis. </t>
  </si>
  <si>
    <t>Applies critically
the concept of social exclusion to rural older people: why more prevalent in rural older people; is social exclusion a help; why this has not happened in US.</t>
  </si>
  <si>
    <t>Aims to analyse the economic, social, and cultural needs of elderly people to determine the poverty thereof in Ankara (the capital city of Turkey).</t>
  </si>
  <si>
    <t>Analyses the depth of poverty and examines the possible association between disability and poverty among
Indian elderly.</t>
  </si>
  <si>
    <t>Critically examines one dimension of poverty as it has come to be
understood – government measures of the poverty line, and in particular relative
poverty rates, and rates of entitlement to means-tested benefits for older people.</t>
  </si>
  <si>
    <t>Evaluates the gender-specific impact of social exclusion (i.e. relative poverty, social isolation, and social inactivity) on the mortality of older Japanese adults.</t>
  </si>
  <si>
    <t>Empirically identifIes
the incidence, chronicity, and age pattern of American poverty and how these dimensions changed during the period 1968–2000.</t>
  </si>
  <si>
    <t>Examines how older women’s work in the informal economy contributes to
family, national and global economies.</t>
  </si>
  <si>
    <t>Scrutinizes individual and contextual (regional) correlates of economic difficulties among older Europeans, aged 65 or more.</t>
  </si>
  <si>
    <t>Presents the data from a household survey in a representative sample of the population of individuals over 65 years old in three regions of Albania. Assesses socioeconomic situation including poverty, social participation and social exclusion, as well as ill-health including limitations of daily living activities and chronic conditions.</t>
  </si>
  <si>
    <t>Focuses on three questions: How is the information base on older people's well-being enriched when adopting a multi-dimesional perspective? What is the income experience of older people, and what are the explanatory variables linked with income dynamics during old age? What is the relative importance of individual attributes and life events in determining income experiences of older people in different systems of social insurance, and social assistance provisions?</t>
  </si>
  <si>
    <t>The impact of lifecourse family and labour market experiences on
household incomes of older people in Belgium and the United Kingdom (UK) is
analysed.</t>
  </si>
  <si>
    <t xml:space="preserve">Investigates whether individuals are able to realise their plans for the timing of retirement. In particular looks at how poor health and the industry-specific relative decline in number of employees (‘employment crisis’) are related to the discrepancy between actual exit from the labour market and the expected start of pension payments. </t>
  </si>
  <si>
    <t>Argues that the patterns of access to occupational-pension
provision and their distributional consequences must
be considered more systematically on the basis of class and gender. In this context, the diversity of employers’ pension schemes is investigated. 'Exclusion' is defined as a pension that is less than 40 per cent of average wages.</t>
  </si>
  <si>
    <t>Focuses on the impacts of austerity on older Irish women workers and their ability to provide for
their pensions.</t>
  </si>
  <si>
    <t>First, describes a simple methodology to estimate out-of-pocket (OOP) health spending by line items using the Colombian Living Standard Measurement Survey (LSMS). Second, describes the composition of such spending and shows recent trends in OOP health expenditures between poor and non-poor older adults using three waves of the same survey.</t>
  </si>
  <si>
    <t>Examines the mechanisms by which income inequality among households with elderly members changed from the mid-1980s to the mid-2000s, focusing on the transformation of household structure and on income sources.</t>
  </si>
  <si>
    <t>Considers the present and  future ramifications of the Polish pension reforms on the economic well-being of diverse groups of old people.</t>
  </si>
  <si>
    <t>315 2-retired person households</t>
  </si>
  <si>
    <t xml:space="preserve">Survey 1: 5 years combined yielding 18,000 men and women aged 65+. Survey 2: 3500 women and men aged 60+ </t>
  </si>
  <si>
    <t>35,813 people aged 75 and over</t>
  </si>
  <si>
    <t>20,500 aged 60 years and over</t>
  </si>
  <si>
    <t>17,311 people aged 65 years and over</t>
  </si>
  <si>
    <t>3726 individuals aged 50 years and over, from 2505 original households and 19,732 person-year
observations</t>
  </si>
  <si>
    <t>Survey 1: 5142 people aged  19-75 years. Survey 2: 621 people aged 76 years and over</t>
  </si>
  <si>
    <t>1000 people per country (11 nations)</t>
  </si>
  <si>
    <t>Almost 40,000 households</t>
  </si>
  <si>
    <t>About 56,600 people</t>
  </si>
  <si>
    <t>Multiple cohorts, 3589</t>
  </si>
  <si>
    <t>4146 records for individuals aged 65 years and older, which weighted represents 2,219,000 individuals aged 65 and over</t>
  </si>
  <si>
    <t>Almost 30,000 observations</t>
  </si>
  <si>
    <t>5585 aged 65 plus</t>
  </si>
  <si>
    <t xml:space="preserve"> 2209 women aged 65-85 years</t>
  </si>
  <si>
    <t>1006 households in SA aged 55 and over; 1111 households in Brazil aged 60 and over</t>
  </si>
  <si>
    <t>(1997 sample) 6168</t>
  </si>
  <si>
    <t xml:space="preserve">Belgium: 1083 older people;  UK: 1380 older people; focused on birth cohorts from 1920 or before up to 1940 or after </t>
  </si>
  <si>
    <t>5099 men and women aged 50-70</t>
  </si>
  <si>
    <t>8,056,432 cases in 1986,
9,083,571 cases in 1995, and 8,738,109 cases in 2004</t>
  </si>
  <si>
    <t>Exclusion from material resources
                                                                                                                                                                                                                                                                – Exclusion from social relations
                                                                                                                                                                                                                                                                – Exclusion from civic activities
                                                                                                                                                                                                                                                                – Exclusion from basic services
                                                                                                                                                                                                                                                                – Neighbourhood exclusion</t>
  </si>
  <si>
    <t xml:space="preserve">A trade-off hypothesis was used, which states that home-owners have a low poverty
risk (Hypothesis 1) - based on the theoretical background of the relationship between house ownership and poverty </t>
  </si>
  <si>
    <t>Social exclusion framework, drawing on the literature, and focusing on  material deprivation, spatial exclusion, poor health and access to
health care, housing exclusion and interpersonal exclusion</t>
  </si>
  <si>
    <t>The concept of command over resources was used as a framework. In this perspective,
individual welfare is measured as people’s access to resources. Resources, understood in the context of this paper, are means by which people manage and direct their living
conditions, for example money, mental and physical
energy and social relations</t>
  </si>
  <si>
    <t xml:space="preserve">Social exclusion: 
a) is viewed as multidimensional for all European countries.
b) ... and age discrimination are embedded in Europe 2020 strategy .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</si>
  <si>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 xml:space="preserve">Social exclusion: 
a) is viewed as multidimensional for all European countries.
b) ... and age discrimination are embedded in Europe 2020 strategy .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</si>
  <si>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 xml:space="preserve">Social exclusion: 
a) is viewed as multidimensional for all European countries.
b) ... and age discrimination are embedded in Europe 2020 strategy .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</si>
  <si>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Social exclusion: 
a) is viewed as multidimensional for all European countries.
b) ... and age discrimination are embedded in Europe 2020 strategy .
Different measures and conceptual aspects of
social inclusion are discussed as well.
Shows the relationship between
social exclusion and other important aspects of people’s lives, particularly
health and unmet need for care, migration background, but also intergenerational support</t>
  </si>
  <si>
    <t>The Freedom Poverty Measure uses the capabilities health, education, and income as dimensions</t>
  </si>
  <si>
    <t>Drawing on existing exclusion typologies, this study synthesizes
them into three dimensions of social exclusion that directly relate to limiting
full participation of Korean immigrant older adults in productive activities that enrich their lives – namely, social and civic engagement, asset building, and labour market participation</t>
  </si>
  <si>
    <t>Uses a general growth mixture
model (Muthen, 2001) to combine a
latent class model of poverty experiences and a latent
growth curve model of self-rated health</t>
  </si>
  <si>
    <t>Uses a life-course approach</t>
  </si>
  <si>
    <t>Uses theoretical approach based on the influence of individual and contextual factors</t>
  </si>
  <si>
    <t>Uses the conceptual framework of cumulative (dis)advantage</t>
  </si>
  <si>
    <t>Social exclusion: 
a) is viewed as multidimensional for all European countries.
b) ... and age discrimination are embedded in Europe 2020 strategy .
Different measures and conceptual aspects of
social inclusion are discussed as well.
Shows the relationship between social exclusion and other important aspects of people’s lives, particularly
health and unmet need for care, migration background, but also intergenerational support</t>
  </si>
  <si>
    <t>Baseline data were analysed from the Women’s Health and Aging Study, a population-based survey of 1002 community-dwelling, disabled women 65 years and older from Baltimore, MD</t>
  </si>
  <si>
    <t>1991 census and other official statistics sources</t>
  </si>
  <si>
    <t>Analyses data from Sample Survey of the Aged Population in Urban and Rural China</t>
  </si>
  <si>
    <t>Secondary analysis of the British Household Panel Survey</t>
  </si>
  <si>
    <t>Secondary quantitative data analysis (of The European Quality of Life Survey 2007 for Slovenia) combined with 32 in-depth interviews with underprivileged older adults</t>
  </si>
  <si>
    <t>Uses data from the 2000 Level of Living Survey (LNU) and the 2002 Swedish Panel
Study of Living Conditions of the Oldest Old
(SWEOLD)</t>
  </si>
  <si>
    <t>Survey; structured survey interview</t>
  </si>
  <si>
    <t>Dataset from SHARE WAVE 5.  Individual observations and interviews</t>
  </si>
  <si>
    <t>The signs that severe deprivation is less problematic in the South and East than in Central Europe, probably because of the strong role of the family.</t>
  </si>
  <si>
    <t xml:space="preserve">Social exclusion: 
a) is viewed as multidimensional for all European countries.
b) ... and age discrimination are embedded in Europe 2020 strategy .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</si>
  <si>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Explored the unmet need for Long Term Care (LTC) in relationship to social exclusion in an international perspective.</t>
  </si>
  <si>
    <t>Welfare regimes differ in their ability to
mitigate the need for long-term care among the most vulnerable of their older members. More specifically,  the countries within the Eastern European
welfare regime seem to have the least success in ensuring long-term care for socially excluded older people.</t>
  </si>
  <si>
    <t>The study suggests that policymakers should be more aware of the different dimensions of social exclusion and their relationship to the long-term care of older people. 
For the demonstrated adverse effects of social exclusion on the receipt of needed LTC, it is important to monitor the extent of social exclusion in a given country and to try
to reduce its effect. 
Furthermore, special attention should be devoted to problems
of social exclusion when forming and adopting the needed older care policies,
especially in Eastern European countries.</t>
  </si>
  <si>
    <t>The current trend is towards older people, and their families, having greater responsibility for seeking information and advice about practical, financial and other forms of support they may need to maintain
independence and manage more easily at home. Shows that there is an unacceptable shortfall in the
number of older people within the two groups studied getting the practical support that they need, and the
information that enables access to this support.</t>
  </si>
  <si>
    <t>Reports on the experiences of people aged 50 or more years from
black and minority ethnic groups, and describes the issues that they
identified about access to and the responsiveness of health and social
services.</t>
  </si>
  <si>
    <t>Participants identifies
deficiencies of the local policy commitment, resource allocation and
engagement with minority ethnic issues. Older people raised broad issues including housing, policing, transport and community safety. Their concerns about access to services were about navigation through their
eligibility for and adjudication within services.</t>
  </si>
  <si>
    <t xml:space="preserve">Confirms the complexity of making policy intentions a reality given the wide range of choices and sources of
information. Information is a precondition for choice; people are not always presented with choices about services, but first require information about service
availability. Identifies this group of people who are disadvantaged
because they do not have information at this pre-choice stage. </t>
  </si>
  <si>
    <t>Explores how disabled adults and older people
in England find and use information to help make
choices about welfare services, predominantly health and social care, in the context of changing circumstances.</t>
  </si>
  <si>
    <t>To explore the use, patterns of activity and objectives
demonstrated by older respondents (those over the age of 60) using the
internet to obtain advice and information when faced with everyday
problems with a legal dimension and explore how they differ from other age groups.</t>
  </si>
  <si>
    <t>Highlights the need to respond to the diverse skills, needs, and
learning styles of older people, to demonstrate the benefits of ICTs, involve users, and
build confidence. Argues that such a low level of digital literacy,
unless it can be remedied, may ironically increase the vulnerability of rural, older populations and increase their risk of social exclusion.</t>
  </si>
  <si>
    <t>Major barriers include poor ICT usage by many rural agencies and low practitioner capacity, as well as access and resources.</t>
  </si>
  <si>
    <t>Assesses the difficulty of access to both private and public transport experienced by older people living in the community in Sydney, to gauge the extent to which transport needs were met by informal assistance,
and to identify demographic and disability-related risk factors for poor access to transport.</t>
  </si>
  <si>
    <t xml:space="preserve">Access to
transport posed a significant difficulty for many inner-city-
living older people in Sydney. Self-perceived
disability was a significant factor preventing people
from driving, particularly a mental disability suggesting incipient dementia, and a speech disability suggesting
that the respondent had had a stroke. </t>
  </si>
  <si>
    <t>Concluded that there was a sizeable group of older people living in the community who had considerable
difficulties with access to transport yet received no informal assistance from relatives and friends. These people tended not to be severely disabled. More research is needed on the precise consequences of transport deprivation and the extent to which existing formal services satisfy needs. However it is likely that there is a
significant unmet community need for transport services for the elderly.</t>
  </si>
  <si>
    <t>Investigates the status
of accessibility to health care of senior and non-senior residents in Montreal Island.</t>
  </si>
  <si>
    <t>Show that there are
important (and statistically significant) variations in the
levels of mobility and accessibility of seniors in various locations, as well as in relation to a designated reference
group. Findings suggest that accessibility to health care facilities in Montreal Island tends to be lower precisely in many of the places
where seniors tend to be more numerous. Some regions are identified where vehicle ownership is not sufficient to increase the level of accessibility of seniors.</t>
  </si>
  <si>
    <t>With the exception of seniors in the downtown area, older residents of Montreal Island tend to be significantly less
mobile than people of other age cohorts. The combination of average trip length estimates with the spatial distribution of health care facilities indicates that despite being more mobile, suburban residents tend to have
lower levels of accessibility compared to central city residents. The effect is more marked for seniors.</t>
  </si>
  <si>
    <t>Nonetheless, the findings suggest that one of the mobility constraints on older people’s ability to continue to contribute to community activity is in fact the increasing reliance in rural areas on the car.</t>
  </si>
  <si>
    <t>Most older people reported that they could access the level of community activity that they wanted, although transport was perceived to be more of a barrier for those without access to a car in their households. It was evident that transport modes other
than the car were being, variously, occasionally and intensively used, with as many people walking in the week previous to the survey as had driven or been driven. It is evident that the widespread reliance on the car to deliver mobility may in fact undermine some of the alternatives in such rural communities.</t>
  </si>
  <si>
    <t xml:space="preserve">Suggests that universal, free travel on public transport has a
significant role in limiting the possible effects of transport exclusion for many older citizens in London. Participants listed a large number of activities, sites and people that they reported would not have been visited, or not so often, if they had had to pay for transport from what were often limited financial resources. </t>
  </si>
  <si>
    <t>Further suggests that the fact that the
Freedom Pass provided access to the public transport service – and increasingly (in London) a public transport service used by a large crosssection
of many of London’s populations – provided a tangible and daily
reminder of their position in society, rather than at its margins.</t>
  </si>
  <si>
    <t>Uses a utility-theoretic joint econometric model to investigate the factors affecting mode choice and travel distance of older people (age 65?) along with the interrelationship between these two.</t>
  </si>
  <si>
    <t xml:space="preserve">The empirical model reveals that older people living in the NCR often need to travel longer distances for engaging in various activities because of poor modal accessibility. Argues that it is also evident that the effects of accessibility are not the same across the region. Found that older people living far from the central business district (CBD) need to travel longer distances compared to the older people living close to the CBD. </t>
  </si>
  <si>
    <t>To examine
the everyday travel of older people (65+) at risk of poverty using the example of Germany.</t>
  </si>
  <si>
    <t>To explore how age and rurality combine over the life-course to impact on the likelihood of exclusion in later life from material resources, social relations, and services
in contrasting rural contexts (i.e. village rural, dispersed rural, island rural, remote rural and near-urban rural) and to develop a conceptual
framework that emphasises the role of individual
and rural diversity in the construction of age related
rural social exclusion.</t>
  </si>
  <si>
    <t>Explores: Why do older immigrants so often describe themselves as lonely, isolated, and bored when they are so closely integrated into their kin network? How do their expectations for family relations affect their perceptions of their lives in the US? How do the objective circumstances of their day-to-day lives contribute to their unhappiness? To what extent does the family ameliorate or compound the difficulties of
immigrant seniors?</t>
  </si>
  <si>
    <t xml:space="preserve">Nearly 10 per cent of respondents were in
borderline or inconclusive social networks, indicating that their support network may be
in a state of flux or shifting from one network type to another due to a change in family
circumstance or increasing old age. The majority of respondents in this network were
the oldest old, indicating that their network type may be changing due to ill-health or increasing dependency. </t>
  </si>
  <si>
    <t>Showed that vulnerability to loneliness was associated
with social and health. Social resources
were indicated by marital status, especially widowhood; ‘time spent alone’ and the perception of ‘increased loneliness over the previous
decade’. Health resources were indicated by perceived health status and mental health. By contrast ‘advanced age’ and ‘educational qualifications’ were
associated significantly and independently with a lower susceptibility to
loneliness.</t>
  </si>
  <si>
    <t>First, there is the issue of the degree to which older people in disadvantaged neighbourhoods
experience social exclusion in its various forms. Second,
are there types of social exclusion which occur more often than others? Third, to what extent do the different
dimensions of social exclusion overlap? Fourth, what are the characteristics of socially excluded older people?</t>
  </si>
  <si>
    <t>Social isolation was found to be an important feature in the cases of elder abuse described by home care workers. Argues that being socially isolated, older victims have fewer opportunities to disclose what is happening to them. Isolation is the social condition that allows abuse to be effectively hidden.</t>
  </si>
  <si>
    <t xml:space="preserve">Persons in households with older adults are significantly less likely to be poor in countries with social democratic and conservative welfare regimes. Controlling for
country differences in household composition increases the differences in poverty risks. Living with fewer children, more
older adults, and more earners lowers the risk of poverty, as does having a married and better educated household head. </t>
  </si>
  <si>
    <t>Looks at multidimensional analyses of older people's well-being; dynamic perspectives on economic well-being during old age; cross-national comparisons of income dynamics during old age.</t>
  </si>
  <si>
    <t xml:space="preserve">Argues that in the Belgian welfare regime, characterised by a male-breadwinner focus
and the stratification of social security programmes along occupational lines
on the one hand, combined with a high level of de-commodification on the
other, marital history seems to have a stronger influence on old-age income. Highlights that a further difference between the countries concerns
the negative impact of the number of children ever had, which is only
relevant for Belgian men and women, and which persists after controlling for
respondent’s labour market experiences. </t>
  </si>
  <si>
    <t>Shows the association between, on the one hand, number of symptoms and decline in
employment (in per cent) and, on the other, the expected start of pension payments
(in months), and differences between men and women. 
The results of the analyses of labour market exit while controlling for expectations
of the exit’s timing show the coefficients of the number of
symptoms, the employment crisis indicator, and their interaction.
Marginal effects can be
interpreted as the number of months that an individual retires earlier due to a 1
per cent decrease in employment, given a certain number of reported symptoms.</t>
  </si>
  <si>
    <t>Suggests that women who have low income in midlife are unlikely to be able to improve their elderly economic outcomes through work effort, unless the work takes place in settings that provide such additional advantages as unionization, core-sector status, and pension plan availability. Results show that, despite substantial
work histories, many women who have low income in midlife
actually fall further into poverty in old age.</t>
  </si>
  <si>
    <t>The distribution of
occupational pensions by employment sector is reviewed, to show the variability in the likelihood of employees being contributors to such schemes. The paper presents a micro-simulation of pension
entitlements for the seven standard UK socio-economic classes (SECs), as
well as for highly qualified women with a care-related employment gap. The simulation is used to illustrate the markedly
variable outcomes of different types of pension schemes.  These outcomes are then compared to those of identical biographies in two other countries, The Netherlands and Switzerland</t>
  </si>
  <si>
    <t>Focuses on two paths for enhancing their status: financial planning and mobility into better jobs and obstacles associated with each path are described in detail. Low-income workers experience significant gender and ethnic issues given the overrepresentation of women and minorities in this group. Argues that low-inome workers epxerience multiple disadvantages.</t>
  </si>
  <si>
    <t xml:space="preserve">Argues that Poland's socioeconomic transformation exacerbated previous inequalities, creating some winners and many losers. The interactions of class,
gender, and age hierarchies created different experiences across age groups. Argues that middle-aged business and professional
men dominate among the winners; the losers tend to be children, young men and women, many middle-aged women,
and many old people.  </t>
  </si>
  <si>
    <t xml:space="preserve">Argues that a range of factors need to be considered including: changing population structures; differences among regions, not just types of place; demographic history; and community context. </t>
  </si>
  <si>
    <t xml:space="preserve">Argues that looking at the needs of the older population through such a conceptual lens is broadly consistent
with the current theoretical frameworks
of epidemiologists looking to explain variations in a population's health outcomes. </t>
  </si>
  <si>
    <t xml:space="preserve">Results suggest that receipt of food stamps did not ameliorate financial difficulty in acquiring food but was associated with an increased likelihood of reported food
insufficiency. Racial/ethnic disparities in reported financial
difficulty in acquiring food were found in the analyses and were suggested to be explained in part by the depth of poverty in non-White women. </t>
  </si>
  <si>
    <t xml:space="preserve">Women reporting financial difficulty in acquiring food were significantly more likely to have anemia than were women in food-sufficient groups, and similarly, trends between financial
difficulty in acquiring food and low cholesterol
and albumin levels were identified. </t>
  </si>
  <si>
    <t xml:space="preserve">A policy challenge associated with an ageing population is to
promote continuation of familiar activities into old age as a means of enhancing physical and mental well-being. This paper suggest that, however, some familiar activities that
confer meaning on these men's lives – drinking, smoking, and gambling –
are constructed in policy and service provision as inimical to health and wellbeing,
and are likely to be targeted not for support but for derogation. </t>
  </si>
  <si>
    <t>The financial satisfaction of the oldest-old (with low levels of material resources) may represent psychological adaptation to a financial situation that may not easily be changed, but does not reflect the receipt of an adequate income for meeting the financial needs of older households. Material resources are related to gender, with higher levels of resources available
to men.</t>
  </si>
  <si>
    <t>Importance of paying attention to environmental influences on ageing.</t>
  </si>
  <si>
    <t>Older people living in deprived areas have lower levels of material resources than
those living in other areas. There is a strong association between poor health and low levels of material resources.
Low levels of material resources have a negative impact on the psychological
well-being of older people. Education is vitally important for future generations to have an equal chance of material security in later life.</t>
  </si>
  <si>
    <t>Suggests that the findings confirm that economic development will not automatically lead to improvements
in the living standards of the aged, but must be accompanied by
actions that protect the aged (particularly older women) from deprivation and social exclusion.</t>
  </si>
  <si>
    <t>Demonstrates a tentative link showing
how housing difficulties can impact on the health status
of older people, and highlights some important differences in health in a geographical context.</t>
  </si>
  <si>
    <t>In countries where both policies (generous pensions; social housing provision) were pursued, older people had a significantly lower risk of income poverty (so the interaction between pensions provision and home-ownership rate was significant), and a significantly lower risk of cumulative deprivation (a significant interaction between pensions provision and social housing provision).</t>
  </si>
  <si>
    <t>There is probably a cohort effect (people born long ago are less deprived at a given income), but it is unexpectedly offset by a ‘detrimental’ or opposite ageing effect; people’s ability to convert income into
their standard of living deteriorates as they age.</t>
  </si>
  <si>
    <t>The interviewees in public housing felt that they had security and adequate economic resources, creating the foundation for them to have the capabilities to lead a dignified and good life and engage in
complex functionings such as community activity, teaching and hobbies. Most of the older private renters interviewed had little control over their
present and future situations and had little capability to lead the kind of life they valued.</t>
  </si>
  <si>
    <t>Minimal disposable income combined with lack of accommodation security meant that life was a constant financial and emotional struggle. These interviewees' functionings were
generally concerned with everyday survival.</t>
  </si>
  <si>
    <t>Argues that access to material resources constrains older people from ageing in ways that they value, and the discursive construction of citizenship and morality has implications for who they can be.</t>
  </si>
  <si>
    <t>From a financial point of view, over a third
of the aging immigrants in the study reported that their financial status was worse than the previous year. The study reports worry about not having adequate financial resources to cover basic daily necessities, food, and housing.</t>
  </si>
  <si>
    <t>Highlights the difficulties in unpacking the complex interplay between poverty and social deprivation in later life, and working towards supporting older people by alleviating financial hardship at the individual and community levels.</t>
  </si>
  <si>
    <t>Suggests that the discourse of social inclusion provides important new perspectives on population ageing, including economic, social, and civil considerations. Such an understanding is vital for current and future social work practitioners if they are to respond appropriately to the causes and experience of social inclusion in later life and for the profession to develop evidence-based practice and policy.</t>
  </si>
  <si>
    <t xml:space="preserve">Findings are used to suggest that even though social
exclusion is dynamic in nature, the elderly have few ways of exiting it.  Some strategies are suggested to lead towards the depletion of resources (financial, personal, or other) and in the long run might even indicate a future worsening of
the person’s situation. </t>
  </si>
  <si>
    <t>Decoupling of public services and long-standing service entrenchment. Pressure on voluntary and community sector to address service deficits. Place found to be important as a mediator of exclusion across the dimensions of: geographic and natural elements; people and community cohesion; attachment and belonging.</t>
  </si>
  <si>
    <t>At both ends of the adult age span, there are groups which, to a greater extent than for
middle-aged people, lack several resources commonly used as indicators of individual welfare.</t>
  </si>
  <si>
    <t>The types of disadvantages that
coexisted were different among young-old adults and
oldest-old adults, e.g. among the three most
common combinations of disadvantages, lack of cash margin appeared among women in the 66–76 age group but not in the 77+ age group. Physical health problems were more frequent among
people of retirement age, and lack of cash margin was more frequent among people of working age. Argues that experiencing coexisting disadvantages
may lead to a need for support from several social service providers.</t>
  </si>
  <si>
    <t>Urban redevelopment projects undertaken by the public and, in particular, the private sector have brought out gentrification, which results in physical and social dislocation of
elderly people.</t>
  </si>
  <si>
    <t>Analyses Hong Kong elderly people's housing expectation by prospect theory. The real issue is the elderly people's low level of expectation on their housing. Respondents living in public housing have a higher satisfaction level. The government should help the elderly people to age in place more conveniently.</t>
  </si>
  <si>
    <t xml:space="preserve">
The analysis documents the presence of a clear geographical gradient in material deprivation of older Europeans. 
Scandinavian countries experience
the lowest levels of deprivation. Higher levels are found for Southern countries, Slovenia and Estonia. </t>
  </si>
  <si>
    <t xml:space="preserve">
Demonstrates that the country rankings of material deprivation are robust to the alternative methods of weighting the deprivation items. </t>
  </si>
  <si>
    <t xml:space="preserve">The association of the material deprivation index with current income is negative but the correlation is much lower as compared with the previous two measures, confirming the disadvantage of relying only on current income information for analysis of material circumstances. </t>
  </si>
  <si>
    <t xml:space="preserve">Assesses the association between material deprivation and other covariates at
the household level and  shows that deprivation is negatively associated
with age and education and positively with being single, living in a rural area and
poor health. </t>
  </si>
  <si>
    <t xml:space="preserve">The study found evidence that higher government expenditure, in particular in the area of public health and social safety net, is related to deprivation in the two analysed dimensions. 
While poverty levels defined with respect to current income are associated with material deprivation, there is little evidence on their
correlation with the social dimension. </t>
  </si>
  <si>
    <t>Confirms that,
to some degree, the non-participants due to language barriers are a selective group of (most probably) migrants who are more
likely to be disadvantaged in terms of housing status, and thus also with respect
to socioeconomic status.
Compares natives and migrants on  social and material deprivation
indices and finds a robust generational pattern.</t>
  </si>
  <si>
    <t xml:space="preserve">
First-generation migrants appear more frequently among the socially or materially
deprived, while the second generation’s disadvantages are smaller, overall.
In most SHARE countries, it seems that the assimilation process takes
longer with regard to material deprivation as compared to social deprivation.
The proportion of first-generation migrants classified as deprived on both dimensions (social and material deprivation)
is still significantly higher than among the other groups. </t>
  </si>
  <si>
    <t>Associations were observed between living in a cold home and higher levels of chronic illness, falls and loneliness, and fewer social activities.</t>
  </si>
  <si>
    <t>Authors suggest that the ever-increasing rise of fuel prices will undoubtedly contribute to fuel poverty, in the face of fixed pension rates.</t>
  </si>
  <si>
    <t>Suggests that the findings from the study show that  many older women are still finding it difficult to keep their homes warm in the
winter, despite government initiatives. Also suggests that if they had to choose between fuel and food, they would reduce the amount of money they spent on food, in order to heat their homes adequately. Authors suggest that the nature of fuel poverty is complex and
multifaceted, and a wider range of health promotion initiatives are required if current targets are to be met.</t>
  </si>
  <si>
    <t>Argues that for both historical and contemporary
reasons, older adults in Turkey represent
a disadvantaged cohort compared
to other cohorts. The level of deprivation
among a large segment of older adults is
noteworthy in terms of income, health,
material living conditions, and social relations. Moreover, perceived QoL becomes increasingly
lower for women due
to their longer life span.</t>
  </si>
  <si>
    <t>Shows that multidimensional disadvantage increases with age. Nearly 60% of older individuals with low
income also had poor health or insufficient educational attainment, and as such, policies to improve income should consider simultaneously improving education or health to be most effective.</t>
  </si>
  <si>
    <t>The pension income enables rural-black households to afford only the barest of necessities and is insufficient to lift them out of poverty. For the
rate of poverty among the most disadvantaged households to be reduced significantly, pension income needs to be supplemented by other government transfers.</t>
  </si>
  <si>
    <t>Showed that social-pension income contributes importantly
to the welfare and wellbeing of black and coloured South
African pensioner households – even though few pensioners spend much of the money on themselves. The pension was shown to be the single most important source of income for poor rural-black households. Although in contemporary South Africa all social
pensioners receive the same benefit payment, the paper argues that the profound historical socio-economic disadvantage of the black population, particularly in the rural areas of the Eastern Cape, militates
against the benefit having equivalent value.</t>
  </si>
  <si>
    <t>Longitudinal analyses indicate that there are detrimental short-term effects of slipping into poverty on mental health. 
Confirming previous studies, material deprivation is more strongly correlated
with health outcomes than is income poverty. This is especially true for mental health. 
To reduce poverty-related inequalities in mental health, policies
should consider not only income but a broader concept of poverty.</t>
  </si>
  <si>
    <t>Maintains that solutions to these difficulties require a poverty-orientated framework that seeks to include older adults in broad strategies for poverty reduction. Asserts that key issues for aging and development policy include poverty and social exclusion, human rights, family relationships and support, social and income security, and health and well-being.</t>
  </si>
  <si>
    <t xml:space="preserve">It is argued that the EU social inclusion process, as it is manifested in ‘hard’
social policies and ‘soft’ examples of good practice, can be regarded as an important
contribution towards a better social inclusion of older people. </t>
  </si>
  <si>
    <t>Argues that the travel behaviour of elderly people is different
depending on their income and gender. Demonstrates that disadvantaged older women in particular are characterised by limited mobility options and restricted everyday travel, which is concentrated to the local area even in deprived neighbourhoods.</t>
  </si>
  <si>
    <t>It appears that as women
age, the impact of childbearing on income is ameliorated by other factors that become more salient to financial well-being. Suggests that clear differences across the life course in the effect of childbearing on women’s financial resources highlight the importance of taking the long view on inequality. The social
relationships a woman experiences both before and after her childbearing
years persist to later life and have implications for future financial
circumstances.</t>
  </si>
  <si>
    <t>Argues that there is a general lack of interest in terms of policy in relation to concerns relating to the needs of poor older people in developing countries. Argues that  little
has been done to assess the extent to which poorer groups are included in population aging. Argues that discussion about livelihoods remains strongly focused on pension programs, which
are of little or no significance to most poor elders.</t>
  </si>
  <si>
    <t>Suggests that there is no simple graded relationship between poverty history and health. Although permanently nonpoor respondents were generally better off in health terms, the health assessments of those in the stable poor group were not
always the lowest.</t>
  </si>
  <si>
    <t>Research points to
the limited movements into and out of low income among older
households in poverty, but also indicates more subtle changes in relation to household expenditure, such as housing repairs, maintenance of the household car, and domestic heating through the winter months, that can push older people deeper into poverty at
particular times. Also indicates high levels of satisfaction with the social contexts of place, linked to the close-knit nature of community, the
richness of informal local support mechanisms, contentment with
local services and older people’s inclusion within key aspects of
local society.</t>
  </si>
  <si>
    <t>Reveals the personal and environmental
age-related changes that put at risk and/or disrupt their capacity to
pursue that engagement and to make those contributions. The highly personal and individual nature of both patterns of social engagement and
the ageing experience, and the stoic independence and self-reliance of rural older people, mean that to be effective, interventions to protect and build social connection among older rural people cannot be ‘top down’ or ‘one size fits all’ but need be highly flexible, individually tailored, subtle and
embedded within, and oriented to building, community.</t>
  </si>
  <si>
    <t xml:space="preserve">Illustrates a more fundamental and critical point about the meaning of age-friendliness in different settings and across a person’s life course. Argues for a more nuanced reconstruction of age-friendliness
and its meanings in rural settings. </t>
  </si>
  <si>
    <t xml:space="preserve">Found that three aspects of social participation were significantly and positively related to subjective well-being. Specifically, retirees with higher frequency of social participation, more active roles in social activities, more participation in various activities of former employing units had stronger subjective well-being. </t>
  </si>
  <si>
    <t>While in principle having a large social network could play a protective role for social participation, people with small networks are less likely to take part in social activities to begin with, and are thus only to a lesser extent affected by the negative social consequences of hearing impairment. 
Poor physical
and mental health, poor eyesight and low levels of cognition are also positively and significantly related with subjective and objective social exclusion.</t>
  </si>
  <si>
    <t>Suggests that respondents were satisfied with their standard of living, the home itself and
the environment forming a background for living. Suggests that the immigrant elders interviewed took part in civic activities offered by churches and
nongovernmental organizations and projects. Active participation in these activities contributes to integration, giving them a sense of belonging and possibility for social relations.</t>
  </si>
  <si>
    <t>Findings suggest two major conclusions. First, it is argued that family relations exerted significant impact on life satisfaction for both groups of older people with different hukous in mainland China. Only filial support contributed to explaining life satisfaction for both groups of older people.</t>
  </si>
  <si>
    <t>Describes the hereditary nature of the hukou system and the disparity of social welfare services between people with agricultural and non-agricultural hukous. It suggests that it seemed understandable
that the children of older people with agricultural hukous had fewer resources to support their parents. Suggests that older people with agricultural hukous had lower levels of filial support and satisfaction with family support. Suggests that given the
inequality and discriminatory nature of the hukou system, it was undoubtedly
shown that efforts should be made to end the hukou system to promote the wellbeing of rural people in China as well as an equal and just society in all of China.</t>
  </si>
  <si>
    <t>2,933 people aged 60 plus</t>
  </si>
  <si>
    <t xml:space="preserve">Estimated sample of 2,440,052 people aged 65 plus </t>
  </si>
  <si>
    <t>315   2-retired person households</t>
  </si>
  <si>
    <t>n=1,877</t>
  </si>
  <si>
    <t>Loneliness and isolation; Social networks and support</t>
  </si>
  <si>
    <t>Area-based service exclusion; General services</t>
  </si>
  <si>
    <t>General Services; Housing</t>
  </si>
  <si>
    <t>Domain
Dimension</t>
  </si>
  <si>
    <t>Methodological 
approach</t>
  </si>
  <si>
    <t>Multidimen-
sionality</t>
  </si>
  <si>
    <t>Neighbourhood &amp; Community</t>
  </si>
  <si>
    <t>NC Sample breakdown</t>
  </si>
  <si>
    <t>SR Sample breakdown</t>
  </si>
  <si>
    <t>SAM Sample breakdown</t>
  </si>
  <si>
    <t>Crime and Safety; Place-Based Socio-Economic Aspects; Services, Amenities and Built Environment; Social and Relational Aspects</t>
  </si>
  <si>
    <t>Place-Based Socio-Economic Aspects; Services, Amenities and Built Environment</t>
  </si>
  <si>
    <t>Place-Based Socio-Economic Aspects; Services, Amenities and Built Environment; Social and Relational Aspects</t>
  </si>
  <si>
    <t>Services, Amenities and Built Environment</t>
  </si>
  <si>
    <t>Services, Amenities and Built Environment; Social and Relational Aspects</t>
  </si>
  <si>
    <t>Services, Amenities and Built Environment; Social and Relational Aspects; Socio-Political Structures</t>
  </si>
  <si>
    <t>SCA Sample breakdown</t>
  </si>
  <si>
    <t>CP Sample breakdown</t>
  </si>
  <si>
    <t>Material &amp; Financial Resources</t>
  </si>
  <si>
    <t>MF Sample breakdown</t>
  </si>
  <si>
    <t>back to Overview &amp; Legend</t>
  </si>
  <si>
    <t>Neighbourhood &amp; Community Sample breakdown</t>
  </si>
  <si>
    <t>back to Neighbourhood &amp; Community</t>
  </si>
  <si>
    <t>Number</t>
  </si>
  <si>
    <t>%</t>
  </si>
  <si>
    <t>Source type</t>
  </si>
  <si>
    <t>Place-Based Socio-Economic Aspects; Social and Relational Aspects</t>
  </si>
  <si>
    <t>Place-Based Policy; Services, Amenities and Built Environment; Social and Relational Aspects</t>
  </si>
  <si>
    <t>Services, Amenities and Built Environment; Socio-Political Structures</t>
  </si>
  <si>
    <t>total</t>
  </si>
  <si>
    <t>go to NC Sample breakdown</t>
  </si>
  <si>
    <t>Social Relations Sample breakdown</t>
  </si>
  <si>
    <t>back to Social Relations</t>
  </si>
  <si>
    <t>go to SR Sample breakdown</t>
  </si>
  <si>
    <t xml:space="preserve">Book (edited volume) </t>
  </si>
  <si>
    <t>back to Services, Amenities, Mobility</t>
  </si>
  <si>
    <t>Services, Amenities, Mobility Sample breakdown</t>
  </si>
  <si>
    <t>go to SAM Sample breakdown</t>
  </si>
  <si>
    <t>go to MF Sample breakdown</t>
  </si>
  <si>
    <t>back to Material &amp; Financial Resources</t>
  </si>
  <si>
    <t>Material &amp; Financial Resources breakdown</t>
  </si>
  <si>
    <t>go to SCA Sample breakdown</t>
  </si>
  <si>
    <t>go to CP Sample breakdown</t>
  </si>
  <si>
    <t>back to Socio-Cultural Aspects</t>
  </si>
  <si>
    <t>Civic Participation Sample breakdown</t>
  </si>
  <si>
    <t>back to Civic Participation</t>
  </si>
  <si>
    <t>About the authors</t>
  </si>
  <si>
    <t>Structure of the file</t>
  </si>
  <si>
    <t>Usage Policy</t>
  </si>
  <si>
    <t>Introduction</t>
  </si>
  <si>
    <t>Aronson, J.</t>
  </si>
  <si>
    <t>Canada (Ontario)</t>
  </si>
  <si>
    <t>Services</t>
  </si>
  <si>
    <t>Large material and discursive shifts and state restructuring come to penetrate identity, feeling, and speech for older adult care recipients.</t>
  </si>
  <si>
    <t>Illustrates how the silencing of complaint at home care's front lines reveals the cumulative effects of rationing; it also illuminates how, if heard, service users' voices can inform collective struggles to resist the degradation of home care and reposition older people in relation to the state.</t>
  </si>
  <si>
    <t>General services</t>
  </si>
  <si>
    <t>Dimension</t>
  </si>
  <si>
    <t>Number of 
texts addressing this dimension*</t>
  </si>
  <si>
    <t>*Some texts covered more than one dimension</t>
  </si>
  <si>
    <t>Source type*</t>
  </si>
  <si>
    <t>*Excluding context oriented papers</t>
  </si>
  <si>
    <t>Context papers</t>
  </si>
  <si>
    <t>Context paper</t>
  </si>
  <si>
    <t>It seems that, while employment crisis and health play an important role for
women, even after taking their expectations about retirement into account, for
men this is not the case at all for health and only to a lesser degree for decline
in employment.
A poor economic situation seems to be a strong factor preventing women from achieving their retirement goals, while men seem to have other options in the same situation.</t>
  </si>
  <si>
    <t>Showed that exposure to an employment crisis leads women to adjust the expected start of their pension
payments more strongly than men.
The analyses cannot explain why these differences
exist between men and women.</t>
  </si>
  <si>
    <t>Shows
that marital status has a differential effect on the nature of material inequality for women and men. Argues that gender differences by marital status largely reflect gender relations
across the life course; ever-partnered women’s caring responsibilities have constrained their employment
participation, while men without partners have not benefited from the support provided by wives for their employment careers or in terms of facilitating social networks and social organisational activities.</t>
  </si>
  <si>
    <t>Examines how the moves to bring older people into deliberative democratic processes have tended to focus on those in their ‘Third Age’. Those in institutional settings, being in the ‘Fourth Age’, occupy a much more
marginal position.</t>
  </si>
  <si>
    <t xml:space="preserve">Klesges, L.M., Pahor, M., Shorr, R.I., Wan, J.Y.,
Williamson, J.D. and Guralnik, J.M. </t>
  </si>
  <si>
    <t>Lui, C.,
Warburton, J.,
Winterton, R. and
Bartlett, H.</t>
  </si>
  <si>
    <t xml:space="preserve">Walsh, K., O'Shea, E. and Scharf, T. </t>
  </si>
  <si>
    <t>Hrast M.F., Mrak, A.K. and Rakar, T.</t>
  </si>
  <si>
    <t>Hui, E.C.M., Wong, F.K.W., Chung, K.W. and Lau, K.Y.</t>
  </si>
  <si>
    <t>Patsios, D.</t>
  </si>
  <si>
    <t>Bertoni, M., Cavapozzi, D., Celidoni, M. and Trevisan, E.</t>
  </si>
  <si>
    <t>Najsztub, M., Bonfatti, A. and Duda, D.</t>
  </si>
  <si>
    <t>Hunkler, C., Kneip, T., Sand, G. and Schuth, M.</t>
  </si>
  <si>
    <t xml:space="preserve">Cotter, N., Monahan, E. and McAvoy, H.  </t>
  </si>
  <si>
    <t>Arun, O. and Cakiroglu-Cevik, A.</t>
  </si>
  <si>
    <t xml:space="preserve">Giesel, F. and Köhler, K. </t>
  </si>
  <si>
    <t xml:space="preserve">Lee, Y., Hong, P.Y.P. and Harm, Y. </t>
  </si>
  <si>
    <t>Kim, J., Richardson, V., Park, B. and Park, M.</t>
  </si>
  <si>
    <t>Lloyd-Sherlock, P., Barrientos, A., Moller, V. and Saboia, J.</t>
  </si>
  <si>
    <t xml:space="preserve">Moffatt, S. and Glasgow, N. </t>
  </si>
  <si>
    <t xml:space="preserve">Özmete, E. </t>
  </si>
  <si>
    <t>Patsios, D., Hillyard, P., Machniewski, S., Lundstrom, F. and
Taylor, D.</t>
  </si>
  <si>
    <t>Saito, M., Kondo, N., Kondo, K., Ojima, T. and
Hirai, H.</t>
  </si>
  <si>
    <t>Delfani, N., De Deken, J. and Dewilde, C.</t>
  </si>
  <si>
    <t>Kröger, H. and Hoffmann, R.</t>
  </si>
  <si>
    <t>Ni Leime, A., Duvery, N. and Callan, A.</t>
  </si>
  <si>
    <t>Parmar D., Williams, G., Dkhimi, F., Ndiaye, A., Asante, F.A.
Arhinful, D.K. and
Mladovsky, P.</t>
  </si>
  <si>
    <t>Supportive housing for frail, low-income older adults: identifying need and allocating resources</t>
  </si>
  <si>
    <t>Nine - Stratification and the life course: life course capital, life course risks, and social inequality</t>
  </si>
  <si>
    <t>Financial difficulty in acquiring food among elderly disabled women: results from the Women's Health and Aging Study</t>
  </si>
  <si>
    <t>Older people in Russia's transitional society: multiple deprivation and coping responses</t>
  </si>
  <si>
    <t>Single older men in disadvantaged households: narratives of meaning around everyday life</t>
  </si>
  <si>
    <t>Housing related difficulties, housing tenure and variations in health status: evidence from older people in Wales</t>
  </si>
  <si>
    <t>The trade-off between home-ownership and pensions: individual and institutional determinants of old-age poverty</t>
  </si>
  <si>
    <t>Ageing, income and living standards: evidence from the British Household Panel Survey</t>
  </si>
  <si>
    <t>Living on the margins: comparing older private renters and older public housing tenants in Sydney, Australia</t>
  </si>
  <si>
    <t>Perceived Impact of economic downturn on worry experienced by elderly Chinese immigrants in Canada</t>
  </si>
  <si>
    <t>Critical reflections on a social inclusion approach for
an ageing Australia</t>
  </si>
  <si>
    <t>The social exclusion of the elderly: a mixed-methods study in Slovenia</t>
  </si>
  <si>
    <t>Social exclusion and ageing in diverse rural communities: findings from a cross-border study in Ireland and Northern Ireland</t>
  </si>
  <si>
    <t>Coexisting disadvantages across the adult age span: a comparison of older and younger age groups in the Swedish welfare state</t>
  </si>
  <si>
    <t xml:space="preserve">Trends in older people's perceptions of necessities and deprivation in Great Britain and Northern Ireland: what difference did a decade (or so) make? </t>
  </si>
  <si>
    <t>Growing old abroad: social and material deprivation among first- and second-generation migrants in Europe</t>
  </si>
  <si>
    <t>Keeping warm? Self-reported housing and home energy efficiency factors impacting on older people heating homes in North Wales</t>
  </si>
  <si>
    <t>Coping with the cold - exploring relationships between cold housing, health and social wellbeing in a sample of older people in Ireland</t>
  </si>
  <si>
    <t>Heating is more important than food: older women's perceptions of fuel poverty</t>
  </si>
  <si>
    <t>Quality of life in an ageing society: a comparative analysis of age cohorts in Turkey</t>
  </si>
  <si>
    <t>Multiple disadvantages among older citizens: what a multidimensional measure of poverty can show</t>
  </si>
  <si>
    <t>Differential impact of social-pension income on household poverty alleviation in three South African ethnic groups</t>
  </si>
  <si>
    <t>How poverty restricts elderly Germans’ everyday travel</t>
  </si>
  <si>
    <t>Tackling poverty and social exclusion of older people: lessons from Europe</t>
  </si>
  <si>
    <t>Still penalized? Parity, age at first birth and women's income in later life</t>
  </si>
  <si>
    <t>A multilevel perspective on gender differences in the relationship between poverty status and depression among older adults in the United States</t>
  </si>
  <si>
    <t>Poverty among Korean immigrant older adults: examining the effects of social exclusion</t>
  </si>
  <si>
    <t>Pensions, poverty and wellbeing in later life: comparative research from South Africa and Brazil</t>
  </si>
  <si>
    <t>Sharek, D.B., 
McCann, E., 
Sheerin, F., 
Glacken, M. and 
Higgins, A.</t>
  </si>
  <si>
    <t>Van Sluytman, L.G. and Torres, D.</t>
  </si>
  <si>
    <t>Hidden or uninvited? A content analysis of elder LGBT of color literature in gerontology</t>
  </si>
  <si>
    <t>Examines the extent to which the literature examines the needs and concerns of lesbian, gay, bisexual, and transgender (LGBT) seniors of colour (SOC).</t>
  </si>
  <si>
    <t>Waters, W.F. and 
Gallegos, C.A.</t>
  </si>
  <si>
    <t>Aging, health, and identity in Ecuador’s indigenous communities</t>
  </si>
  <si>
    <t xml:space="preserve">Investigates the perceptions regarding the ability of family and community networks to provide adequate and appropriate support for older persons in the context of their perceptions of health,
health care, and aging </t>
  </si>
  <si>
    <t>Sociology: the Journal of the British Sociological Association</t>
  </si>
  <si>
    <t>Explores the extent to which gerontological theories that highlight
the problems associated with later life reflect the experiences of older women
across ethnic and cultural difference.</t>
  </si>
  <si>
    <t>Perspectives on ageing, later life and ethnicity: ageing research in ethnic minority contexts</t>
  </si>
  <si>
    <t>Zubair, M. and 
Norris, M.</t>
  </si>
  <si>
    <t>Women growing older: agency, ethnicity and culture</t>
  </si>
  <si>
    <t>Silenced complaints, suppressed expectations: the cumulative effects of home care rationing</t>
  </si>
  <si>
    <t>Explores how older adult complaints about insufficient care were silenced by fear, hopelessness, and the cultural injunction to put a stoic and selfless face on the limitations of old age.</t>
  </si>
  <si>
    <t xml:space="preserve">Beard, R.L., 
Knauss, J. and 
Moyer, D. </t>
  </si>
  <si>
    <t>Managing disability and enjoying life: how we reframe dementia through personal narratives</t>
  </si>
  <si>
    <t>Toward critical narratives: stories of aging in contemporary social policy</t>
  </si>
  <si>
    <t xml:space="preserve">(1) What place does the neighbourhood have in the everyday lives of older residents? 
(2) What neighbourhood changes are noticed?
(3) How do neighbourhood changes affect older residents’
experiences of social exclusion/inclusion? Symbolic exclusion, and identity exclusion included in analysis through use of social exclusion framework.  </t>
  </si>
  <si>
    <t>Journal of Aging Research</t>
  </si>
  <si>
    <t>Revisiting the role of neighbourhood change in social exclusion and inclusion of older people</t>
  </si>
  <si>
    <t>Burns, V.F., 
Lavoie, J.-P. and 
Rose, D.</t>
  </si>
  <si>
    <t>Discusses anti-aging medicine from a feminist viewpoint. Argues that because women are culturally identified with their appearance and now are also bombarded with messages about "aging successfully", it is not a great leap to see how anti-aging interventions can become one more way to receive social and moral approbation.</t>
  </si>
  <si>
    <t>A feminist perspective on anti-aging medicine</t>
  </si>
  <si>
    <t>Later life, inequality and sociological theory</t>
  </si>
  <si>
    <t>Critically analyses ways informants talked about their aging bodies as part of retirement planning and everyday life.</t>
  </si>
  <si>
    <t>Embodying positive aging and neoliberal rationality: talking about the aging body within narratives of retirement</t>
  </si>
  <si>
    <t xml:space="preserve">Laliberte Rudman, D. </t>
  </si>
  <si>
    <t>Explores some of the myths of human ageing by examining several art
forms, mass culture and other images.</t>
  </si>
  <si>
    <t>Explores how the dominant discourses around aged care facilities fail to take into account the identities and needs of ageing lesbians.</t>
  </si>
  <si>
    <t>Ageing lesbians: marginalising discourses and social exclusion in the aged care industry</t>
  </si>
  <si>
    <t>Active ageing: another way to oppress marginalized and disadvantaged elders? Aboriginal elders as a case study</t>
  </si>
  <si>
    <t>Discourse of successful aging in The Globe &amp; Mail: Insights from critical gerontology</t>
  </si>
  <si>
    <t>Explores stereotypes of successful aging in the media.</t>
  </si>
  <si>
    <t xml:space="preserve">Sabik, N.J. </t>
  </si>
  <si>
    <t>Ageism and body esteem: associations with psychological well-being among late middle-aged African American and European American Women</t>
  </si>
  <si>
    <t xml:space="preserve">Examines the associations
between perceptions of age discrimination, body esteem,
health, and psychological well-being among late middle-aged women. </t>
  </si>
  <si>
    <t>Explores the modification of stereotypes and myths regarding aging among third-year nursing students before and after undergoing an aging nursing course</t>
  </si>
  <si>
    <t>Changing negative stereotypes regarding aging in undergraduate nursing students</t>
  </si>
  <si>
    <t>Sarabia-Cobo, C.M. and
Castanedo Pfeiffer, C.</t>
  </si>
  <si>
    <t>Explores independence in later life and its relations with mobility, or embodied movements through physical space.</t>
  </si>
  <si>
    <t>Describes the exclusion of older people from the
workforce and from hospital-based continuing care in Britain and introduces a theory of age exclusion through closure.</t>
  </si>
  <si>
    <t>The appraisal of difference: critical gerontology and the active-ageing-paradigm</t>
  </si>
  <si>
    <t>A theory of age exclusion through closure: ‘chronological age’ to ‘clinical need’</t>
  </si>
  <si>
    <t>Normalisation and 'normal' ageing: the social construction of dependency among older people with learning difficulties</t>
  </si>
  <si>
    <t>Focuses on the meaning of normalisation in older age.</t>
  </si>
  <si>
    <t>Walsh, K., 
Carney, G. and 
Ni Leime, A.</t>
  </si>
  <si>
    <t>Introduction: social policy and ageing through austerity</t>
  </si>
  <si>
    <t>Introduction and structure of the book. Evolution of age-related social policy in Ireland.</t>
  </si>
  <si>
    <t>The making of ‘the elderly’: constructing the subject of care</t>
  </si>
  <si>
    <t>Explores media discourse of ageing, taking the example of Poland and relating it to a broader discussion of ageing policy.</t>
  </si>
  <si>
    <t>Services, amenities, mobility</t>
  </si>
  <si>
    <t>Symbolic and discourse exclusion; (socio-cultural aspects)</t>
  </si>
  <si>
    <t>Symbolic and discourse exclusion (socio-cultural aspects)</t>
  </si>
  <si>
    <t>Symbolic and discourse exclusion; identity exclusion (socio-cultural aspects)</t>
  </si>
  <si>
    <t>Civic participation</t>
  </si>
  <si>
    <t>Neighbourhood and community</t>
  </si>
  <si>
    <t xml:space="preserve">Symbolic and discourse exclusion; ageism and age discrimination (socio-cultural aspects) </t>
  </si>
  <si>
    <t>Symbolic and discourse exclusion; ageism and age discrimination (socio-cultural aspects)</t>
  </si>
  <si>
    <t>Ageism and age discrimination (socio-cultural aspects)</t>
  </si>
  <si>
    <t>Socio-cultural aspects</t>
  </si>
  <si>
    <t xml:space="preserve">Material and financial resources </t>
  </si>
  <si>
    <t>Symbolic and discourse exclusion; ageism and discrimination</t>
  </si>
  <si>
    <t>Identity exclusion (socio-cultural aspects)</t>
  </si>
  <si>
    <t xml:space="preserve">Multiple domains </t>
  </si>
  <si>
    <t>Voting and political participation (civic participation)</t>
  </si>
  <si>
    <t>55 university undergraduate students</t>
  </si>
  <si>
    <t>1128 employees aged 16 to 45 plus years in a financial services firm</t>
  </si>
  <si>
    <t>Theoretical aim underlying the analysis: to examine the extent to which institutional ageism exists in this context</t>
  </si>
  <si>
    <t>Not explicitly presented - but discusses the exclusion of older people with dementia, and applies sociological and critical gerontolgical concepts to the argument</t>
  </si>
  <si>
    <t>Older people aged 55 years and over. Sample size varies in accordance with dataset and indices</t>
  </si>
  <si>
    <t>Uses Jehoel-Gijsbers (2004) and Johoel-Gijsber and Vrooman (2007) conceptual models of social exclusion as a basis for developing a model on old-age social exclusion</t>
  </si>
  <si>
    <t>A critical research paradigm was used, which adopted a focus on social justice and anti-discriminatory practice</t>
  </si>
  <si>
    <t>Adopts a discursive psychological perspective</t>
  </si>
  <si>
    <t>Different dementia care forms and possible consequences on social exclusion</t>
  </si>
  <si>
    <t>Employs Gidden's (1991) concept of identity in high modernity</t>
  </si>
  <si>
    <t>Not explicitly stated but employs a critical cultural and gerontological perspective</t>
  </si>
  <si>
    <t>Inspired by nexus analysis, which analyses social
actions through a blend of historical and ethnographic perspectives, and is an analytical strategy grounded in the theory of mediated discourse,
which reflects upon the discourse-social action relationship</t>
  </si>
  <si>
    <t>27 participants with dementia. 50% aged 65 and over and 50% aged under 65 years</t>
  </si>
  <si>
    <t>Uses Guberman &amp; Lavoie (2004) social exclusion framework, which focuses on symbolic and identity exclusion</t>
  </si>
  <si>
    <t>A feminist poststructuralist approach is used</t>
  </si>
  <si>
    <t>Two studies focusing on those who have relocated to the community, with older people with learning difficulties. Over half were aged 50 years and over</t>
  </si>
  <si>
    <t>Each chapter opens with an assessment and review of the existing
international literature on the relevant area of social policy. This is
followed by an applied analysis of the Irish case, exploring each topic within the context of austerity and drawing out learning and policy
relevance for other country contexts. Authors conclude with
key insights arising from the analysis and identify important questions for future research. By taking this consistent approach, the book aims to provide a coherent and critical account of ageing and social policy but with a contextualised focus, adding new depth to understandings
of austerity in ageing societies</t>
  </si>
  <si>
    <t>Appraisal theory  -  the process of establishing one's own identity and the identity of others via discourse. It has three essential elements, or “regions of feeling”: 
affect, judgment and appreciation</t>
  </si>
  <si>
    <t>Uses data from the ESS (2002), EU-SILC (2005) and SHARE (2004) to construct indices and conduct analyses</t>
  </si>
  <si>
    <t>Used a content analysis of 64 articles in social work, health, medicine and nursing, and gerontology/psychology; examined the extent to which the literature examines the needs and concerns of LGBT SOC</t>
  </si>
  <si>
    <t>Focus group discussions supplemented with structured observations and individual interviews with key informants</t>
  </si>
  <si>
    <t>Internet survey, incorporated narrative and biographical questions, designed and collected by a person with Alzheimer's. Analysed using grounded theory</t>
  </si>
  <si>
    <t>Engaged in ‘yarning’ (informal discussions around the research questions)</t>
  </si>
  <si>
    <t>146 articles analysed from 2004-2006</t>
  </si>
  <si>
    <t>Discourse analysis performed on six focus group discussions and four national newspapers over 13 months</t>
  </si>
  <si>
    <t>Discourse analysis performed on 121 articles of four national opinion weekly magazines and national newspapers over 4 years</t>
  </si>
  <si>
    <t>Argues that whilst the changing boundary between work and non-work has become a key marker for economic risk, with consequences that are very real for the persons involved, they are accompanied by a profound, yet largely unexamined questioning of legitimacy of age-related identities which requires a reconsideration of the forms that social ageism might take. Argues that without taking this second element into account, important
tensions between the experience of ageing and macro-economic drivers of policy are in
danger of being ignored.</t>
  </si>
  <si>
    <t>The marginalization of older workers in
terms of wage levels and poor employment opportunities has been sustained by several social and cultural factors:
1) Stereotypical Images of Older Workers 2) Selective Non-intervention Strategy of the Government 3) Lack of Anti-age Discrimination Legislation (4) Chinese Traditional Values.</t>
  </si>
  <si>
    <t>The evaluatively mixed nature of the elderly stereotype (warm and incompetent) leads to an evaluatively mixed pattern of prejudice; people feel both pity and admiration towards elderly people. Moreover, contrary to lay beliefs, the elderly
stereotype extends not only beyond the United States, but also beyond individualist cultures in general; evaluatively mixed stereotypes of elderly people are
pan-cultural.</t>
  </si>
  <si>
    <t xml:space="preserve">Examines three different policy approaches to tackling early exit, on the basis that it is related to ageism. These include: the business case route; the equality route; the legislative route.  </t>
  </si>
  <si>
    <t>Findings show that older employees (over 45) and younger employees (under 25) were most prone to negative age discrimination. This profile was more extreme for women than for men. Poorer pay and benefits were more often cited by younger employees while reduced opportunities for training were more often experienced by older employees. The findings illustrate the specific patterns of gender aspects of ageism in employment.</t>
  </si>
  <si>
    <t>There seems to be little recognition as yet of the gender components of ageism,
with public policy discussion on age discrimination legislation persisting in
treating the concept as gender neutral.</t>
  </si>
  <si>
    <t>Argues that both research and policy have lagged behind demographic trends in understanding age-based prejudice. Psychological
research has fixated on characteristics most relevant to the old-old in fostering ageism, whereas policy has anachronistically categorized all people over 65 as “senior”. Argues that such conceptions may have effectively captured the nature and needs of older people in the past, but do not adequately enhance understanding
of the dynamics of age-based prejudice.</t>
  </si>
  <si>
    <t>Highlights the young-old’s plights, predominantly in the
workplace and tensions concerning succession of desirable resources; by contrast, old-old predicaments likely centre on consumption of shared resources outside of the workplace</t>
  </si>
  <si>
    <t>Concludes that a framework of universal rights
critically analyses systems for inherent ageist perspectives
(attitudes, practices or actions) and reduces the possibility
of providing stereotypical, unethical and inequitable
care.</t>
  </si>
  <si>
    <t>Shows employer attitudes linked to employment practices that affect older people: trainability, return on investment,
creativity, cautiousness, physical capabilities, likelihood of having an
accident and ability to interact well with younger workers. Ability to adapt to new technology, reliability, flexibility and productivity were less important in explaining employer
behaviour.</t>
  </si>
  <si>
    <t>Asks: How to maintain the productivity of older workers? How to eliminate existing prejudice towards older workers among employers and co-workers? How effective are laws against age discrimination or public campaigns to promote the image of older workers? Which demand side adjustments will be necessary to accommodate an increased supply of older workers, concerning, e.g., hiring policies, reducing wage costs, training of older workers, using alternative exit routes, accommodating workers with a health problem and facilitating gradual retirement?</t>
  </si>
  <si>
    <t>Social exclusion demonstrates the consequences that current care priorities and policies (in relation to institutional service exclusion) can have
on the daily lives and experiences of elderly people. The
framework explicates the various intersecting ways in which elderly people are excluded from public services,
participation in public life and community, and are increasingly relegated to the home.</t>
  </si>
  <si>
    <t>Illustrations of social exclusion in this paper politicise two major problems within home-care policies and practices: first, the lack of attention to the
social and socio-political needs of elderly people, including agency; and, second, experiences of a particular group of elderly people who, by means of their ineligibility and limited
financial resources, represent an increasingly marginalised group.</t>
  </si>
  <si>
    <t>Economic-structural exclusion: identifies two distributional dimensions - a material (income and goods) and a non-material one (social rights). Socio-cultural exclusion: identifies two dimensions - social integration and normative integration. Three basic assumptions underlie their model. Social exclusion is multidimensional  Makes a distinction between traits that describe the actual state of social exclusion (status characteristics) and risk factors that increase the chance of social exclusion (process). Risk factors operate at the micro level of the individual, the meso level of formal and informal organisations and social settings and the macro level of government and society at large.</t>
  </si>
  <si>
    <t xml:space="preserve">Combines the two chief theoretical traditions (Anglo-Saxon and French Republican); enhances the methodological and theoretical conceptualisation of social exclusion. Social exclusion has  two main aspects: 1) economic-structural exclusion, which refers to distributional dimensions, in line with the Anglo-Saxon approach and 2) socio-cultural exclusion - which refers to relational dimensions, as emphasised in the French school. </t>
  </si>
  <si>
    <t>Their approach is based on the assertion that social exclusion is mainly the result of structural factors but becomes manifest in specific social settings and subcultures. Social exclusion is therefore conceptualised as a state of individuals in relation to four dimensions. Two of these dimensions – material deprivation and social rights – are of a structural nature. The other two – social participation and normative integration – pertain to social settings and subcultural factors.</t>
  </si>
  <si>
    <t>A major goal of a critical feminist political economy of Social Security and the privatization debate is
understanding how the state and Social Security policy work in tandem with capital and the sex and
gender system in ways that render older women vulnerable and dependent throughout their life course.  Principles of market-based citizenship offer little in the way of  recompense for the lifelong accumulation of social and material
disadvantages of women and oppressed minorities.</t>
  </si>
  <si>
    <t xml:space="preserve">Linkage between aging and globalization
is more than demographic. A number of areas are identified where this linkage is obvious: families; social stratification; and the restructuring of the welfare state. </t>
  </si>
  <si>
    <t xml:space="preserve">Changes in each area construct disadvantage for older people: weakening of social relationships in later life; more competitive, less secure labour;  commodification of political economy of ageing. </t>
  </si>
  <si>
    <t>The unique circumstances across the life span for LGBT elders that may either help or hinder opportunities for socialization and inclusion are discussed. Social inclusion to successful aging of LGBT elders is reviewed to gain insight into some of the explanations of their withdrawal from social and recreational functions. The significance of family involvement is explored. Policy on social inclusion of elders is presented.</t>
  </si>
  <si>
    <t>Suggests that broad definitions of culture enable an understanding of identity and
experience as ‘outsider’ to be applied to a policy
development process which enforces non-discriminatory
practice.</t>
  </si>
  <si>
    <t xml:space="preserve">Gay and lesbian cultural experience is largely
invisible in aged policy in Australia. Findings suggest that a process involving all aspects of
gerontological enterprise will rectify this
situation. </t>
  </si>
  <si>
    <t>Public policies are not only a key component of an actor’s environmental circumstances, but crucial to their experience of life. Policies can create inclusionary and exclusionary classifications of people.</t>
  </si>
  <si>
    <t>Analyses data from Housing for an Ageing Population: Planning Implications (HAPPI) study. Structured questionnaire interviews</t>
  </si>
  <si>
    <t>Secondary analysis of two large-scale British datasets are analysed.</t>
  </si>
  <si>
    <t xml:space="preserve">Two datasets:
a) SHARE WAVE 5 Individual observations and interviews
b) EUROSTAT 2003 </t>
  </si>
  <si>
    <t>2007 European Quality of Life Survey (EQLS) dataset</t>
  </si>
  <si>
    <t xml:space="preserve">Postal and online survey administered during the cold winter of 2010/2011 analysed in the context of socio‐economic, health, and housing circumstances </t>
  </si>
  <si>
    <t>Structured interviews using a  questionnaire in: a dispersed farming community; a retirement destination; an ex-quarrying community; an
semi-urban area; a small town with a concentration of difficult-to-let sheltered housing; and a small market town</t>
  </si>
  <si>
    <t>Analyses data from the Non-Contributory Pensions and Poverty Study</t>
  </si>
  <si>
    <t>Datasets from SHARE:
a) WAVE 5  (Individual observations and interviews)
b) WAVE 2 and 4 (Longitudinal analyses)</t>
  </si>
  <si>
    <t>Dataset of the Federal survey
Mobility in Germany 2008</t>
  </si>
  <si>
    <t>Draws on data from two studies: survey on pensions and poverty in 2002 and 2008/2009. The latter was supplemented by 51 semi-structured interviews in Brazil and 44 in South Africa</t>
  </si>
  <si>
    <t>Uses data from 1968–1996 waves of the Panel
Study of Income Dynamics, an on-going study of a
representative sample of men, women and children
living in families in the United States</t>
  </si>
  <si>
    <t>For the Belgian cases uses data from Belgian Labour Market and Social
Protection Datawarehouse, which integrates information from two administrative datasets:
the National Register and the Pension Register. For other countries draws on available data and other sources</t>
  </si>
  <si>
    <t>Uses data from Aichi Gerontological Evaluation Study (AGES)</t>
  </si>
  <si>
    <t>Uses household and individual level data from the initial wave of 1968 through 2000 in the the
Panel Study of Income Dynamics (PSID), drawing upon 33 years of longitudinal information</t>
  </si>
  <si>
    <t>EU-SILC data for 2009 for Belgium, Germany, Ireland and the Netherlands. Focuses on risk groups such as the separated, the widowed, the former self-employed and retirees with short or irregular employment histories</t>
  </si>
  <si>
    <t>Data and life history information from the Panel Study of Belgian Households (1992-2002) and the British Household Panel Survey (1991-2005) were combined</t>
  </si>
  <si>
    <t>Dataset from SHARE WAVE 1 up to WAVE 5.  Individual observations and interviews</t>
  </si>
  <si>
    <t>Data from the
Comprehensive Survey of Living Conditions in Japan were
employed (CSLCJ) (1986; 1995; 2004)</t>
  </si>
  <si>
    <t xml:space="preserve">The first life-course risks are attached with social origins – when the unequal provision of physical, social, and economic resources by parents to their children conditions lifelong patterns of inequality. </t>
  </si>
  <si>
    <t>Suggests financial difficulty acquiring food is highly prevalent in cognitively intact, community-dwelling, older disabled women – 13.4% of the White women and almost 50% of the non-White women reported some level of difficulty. Despite national programmes targeted at reducing nutritional deficits in the elderly, particularly the frail elderly, many older disabled women still appear to be having difficulties obtaining adequate food.</t>
  </si>
  <si>
    <t>11.1% of people under 75 and 24.3% of those over 75 were on income support. Income support uptake for those over 75 was strongly correlated with deprivation indicators. There was a much weaker relationship between disadvantage and mortality at older ages, especially in women. Poverty, as measured by income support ratios, was more highly correlated with mortality than any other deprivation indicator – especially at older ages and in women, where income support uptake produced the highest correlations.</t>
  </si>
  <si>
    <t xml:space="preserve">Highlights that older men – particularly working-class men – have no close friends. Very elderly working-class men are at a particular disadvantage and study suggests that this is due to poverty and ill-health. Suggests that single, poor, insecurely housed older men pose a number of challenges for
researchers and policymakers. Suggests that they are a deviant population in two key senses. First, as a statistical minority, they deviate from the average older man who is married and living in relative comfort. Secondly, many are normatively deviant in terms of their lifestyles and the moral values with which the worth of
individuals typically are judged. 
</t>
  </si>
  <si>
    <t>At the individual level, being a home-owner effectively shielded older people from different forms of poverty: home-owners had a significantly lower risk of being income poor, of being deprived and of
being cumulatively deprived. The poverty reducing effect of home-ownership diminished as its rate increased. In countries with high ownership rates, low-income households are more successful in acquiring housing
assets.</t>
  </si>
  <si>
    <t>The results suggest that it would be dangerous to base policy on an assumption that as people age they need less income to maintain their living standards – if anything, the opposite is likely to be true.</t>
  </si>
  <si>
    <t>Highlights the difficult situation of many older private renters compared to the
relatively secure and comfortable position of older public housing tenants. Suggests that it illustrates the potential power the provision of affordable, adequate and secure housing has to enhance the capabilities and functionings of older renters.</t>
  </si>
  <si>
    <t xml:space="preserve">Suggests that almost all aging Chinese
immigrants are aware of the economic downturn and that they will feel the impact of the downturn. Suggests aging Chinese immigrants continue
to manifest a strong familial sense through indicating a
noticeable level of worry about their family members losing
their jobs and worrying about how the economic downturn will affect their future financial status and quality of life, particularly of their children. </t>
  </si>
  <si>
    <t>Older people could be excluded across five interconnected domains: social connections and social resources; services; transport and mobility; safety, security and crime; income and financial resources (with implications for material elements of exclusion and deprivation). Found four sets of mediating influences that could increase or decrease the potential for social exclusion: individual capacities; life-course trajectories; place and community characteristics; macro economic forces.</t>
  </si>
  <si>
    <t>Found a notable increase in the
prevalence and odds of experiencing coexisting disadvantages
after age 75, which successively increased within the oldest age groups. Higher odds of coexisting
disadvantages in the oldest age groups were only partly attributable to physical health problems.</t>
  </si>
  <si>
    <t>The results show significantly higher satisfaction level on current housing for respondents with more income and those
living in public housing.</t>
  </si>
  <si>
    <t>Documents that:
a) across Europe, significant fractions of the 50+ population are troubled by pain: women more than men, older adults more than younger ones
b) there is considerable variation in reporting of pain across countries
c) there is a strong association between pain and social exclusion, measured by
either material or social deprivation</t>
  </si>
  <si>
    <t xml:space="preserve">Half of the sample reported that they went without other household necessities due to the cost of home‐heating. 62 per cent of those surveyed worried about the cost of home‐heating. Found that homes considered “too cold” were more likely to lack central heating and experience damp/draughts. Staying indoors, keeping the heating on, and hot food/drinks were common responses to cold weather but a diverse range of behaviours was observed. </t>
  </si>
  <si>
    <t xml:space="preserve">Focuses on gender inequality of pensions in four welfare regimes: residual welfare model,  income security model, basic security model, state socialist model. Consideration of these four models of pension provision indicates that gender inequality of pension income is least where a basic state pension unrelated to
contributions is payable and where its level is high relative
to other elements of the pension system. </t>
  </si>
  <si>
    <t>Results indicate that while factors related to childbearing do have a statistically
significant effect on later-life income, the magnitude is minor. The findings are suggested to indicate that while some women experience a “motherhood penalty”
during the working years, as they age, the impact of the penalty lessens and exerts only a marginal
influence on income.</t>
  </si>
  <si>
    <t>The findings indicate that 3 dimensions of social exclusion – exclusion from social and civic life, exclusion from asset building,
and exclusion from the labor market – contribute significantly to Korean immigrant older adults’ odds of living in poverty.</t>
  </si>
  <si>
    <t xml:space="preserve">Argues that the paper demonstrates the dangers of generalising about experiences
of later life in low and middle income countries. Argues that there is still a tendency to make sweeping
claims about old age in the developed and developing worlds. Argues that the similarities between the two countries belie
important and complex patterns of difference.  Even among the relatively deprived groups included
in the survey, a higher share of Brazilian households received
contributory pensions than social pensions. </t>
  </si>
  <si>
    <t>Three central
themes which inform the discussion are that (a) poor older people are a highly heterogeneous
group for whom Western notions of old age often do not apply; (b)  the contexts in
which they live are varied and highly dynamic, and (c) the needs of older people are
interlinked and should elicit intersectoral policy responses.</t>
  </si>
  <si>
    <t>Key pre- and intra-recession differences between older people in both jurisdictions were established. The qualitative analysis (focus groups with older people, online surveys with financial advisors) detailed the similarities and differences in the impact of the recession in north and south.</t>
  </si>
  <si>
    <t xml:space="preserve">Suggests that in many countries the share of elderly in institutions is sufficiently high to raise questions of validity when excluding this group. Evidence pointed towards considerable differences between
the institutionalized and non-institutionalized elderly across countries. </t>
  </si>
  <si>
    <t xml:space="preserve">Suggests that official government figures showing substantial falls in
pensioner poverty, and that pensioners are no longer more likely to be in poverty than
others in the population, should be contested. Argues that pensioners may not fall technically below the
government’s chosen poverty line, but they cluster around it. </t>
  </si>
  <si>
    <t>Argues that the findings demonstrate that social exclusion
predicted premature mortality.</t>
  </si>
  <si>
    <t>Findings indicate that the life course risk of poverty increased from the 1970s
and 1980s to the 1990s and that the risk is substantial. The rise in the
likelihood of encountering poverty also occurred across racial and gender lines, but it was particularly noticeable for white males as a whole and for nonwhite males in their 30s, 40s, and 50s.</t>
  </si>
  <si>
    <t>The authors suggest that universalizing frailty in later life within a fourth age may simply undermine any potential to transgress the abjections of age. The concept of abjection  remains a useful focus in understanding and interpreting the cultural contestations of age and ageing.</t>
  </si>
  <si>
    <t>It is argued that the availability of anti-aging interventions can stimulate a new form of ageism. The potential of stigmatizing and marginalizing those who "look" their age and experience the decrements of age is heightened by the very notion that we ought to be - and indeed can be - different.</t>
  </si>
  <si>
    <t>Argues that anti-aging interventions are a further step in devaluing old age and can only exacerbate
the cultural attitudes that compound everyday efforts to stay whole in an ageist society. Argues that the goals of anti-aging medicine reinforce
culturally negative views of aging; they
also make aging with grace particularly difficult.</t>
  </si>
  <si>
    <t xml:space="preserve">Argues that anti-aging medicine is likely to
exacerbate the gap between those with and those without resources. </t>
  </si>
  <si>
    <t xml:space="preserve">Theoretical frameworks (researchers) are guided by concerns about the relative
disadvantage and marginalisation faced by many older people. An unintended consequence of these approaches is that they 
risk positioning ‘later life’ at the margins of society by virtue of the
theoretical frameworks in use. </t>
  </si>
  <si>
    <t>The approaches understate the
importance of lifetime continuities in respect of class- and gender-related inequalities. They also understate the coherence of societal relations which bind members of different life course stages or of (coeval)
generations. Finally, they draw on, and promote, a convention in which life course processes acquire an existence which is independent of the
social arrangements of which they are a part.</t>
  </si>
  <si>
    <t>• Aging body is a key site for contemporary neo-liberal governing of retirement.
• Positive aging discourses enable governing at a distance through the body.
• Body negotiated through narrative work and activity as part of retirement planning.
• Body narratively constructed as in need of continuous self-monitoring and care.
• Conflation of health and youth perpetuates ageism and limited future planning.</t>
  </si>
  <si>
    <t xml:space="preserve">The predominantly negative way in which old age is presented
can influence how we think, speak and behave. Comments on the use of
apocalyptic language to describe the challenges of the ageing population – ‘the demographic time-bomb’, ‘grey hordes’, ‘the rising tide’ and more recently ‘the silver tsunami’. In clinical medicine, suggests doctors sometimes use infelicitous expressions which show an ignorance of the medicine of old age or an unthinking approach to elderly care. </t>
  </si>
  <si>
    <t>Argues for an expanded model of ageing, perhaps
built around the concept of ‘authentic ageing’, which acknowledges and respects the unique and valued role of elders, which encompasses much more than ageing bodies.</t>
  </si>
  <si>
    <t>In the context of concerns about population aging, the newspaper texts highlight individuals' public duty to age successfully  and bring a morally laden message that an ideal
aging citizen is someone who chooses to age successfully, that is,
remains youthful as long as possible, contributes to the
economy as a smart consumer and as an active participant in
productive activities, and stays healthy to avoid accessing
healthcare and other public services.</t>
  </si>
  <si>
    <t>Media discourse of successful aging that
focuses on individual action, responsibility, and outcome may
perpetuate exclusion of marginalized adults and provide the cultural legitimization for persistent social inequalities both
between and within generations in terms of gender, age, health
status, and access to material resources.</t>
  </si>
  <si>
    <t>There was a high prevalence of negative stereotypes towards aging among the student nurses.
• The subject Aging Nursing was demonstrated to be effective in modifying these stereotypes.
• The study suggests that specific educational interventions for student nurses approaching the end of their professional programme can markedly contribute to reducing ageist attitudes. Whether this translates into reducing ageist behaviour is for another study to consider.</t>
  </si>
  <si>
    <t xml:space="preserve">By equating independent mobility with not relying on lifts by others we inadvertently and paradoxically
reproduce ageist yet widespread understandings of  dependency
in old age as undesirable and indecent, and inadvertently
subordinate older people who are primarily dependent on lifts or care-giving by next of kin, friends or others more generally. </t>
  </si>
  <si>
    <t>Offers new, broader conceptualisations of dependence, independence and independent mobility in later life.</t>
  </si>
  <si>
    <t>Depicts the closure to older people of labour-force
participation and continuing care within hospitals, and argues that this is a consequence of the rationalization and medicalization of culture and care, which perpetuates closure between those ‘able’ and ‘unable’ to (or forfeited from) work.</t>
  </si>
  <si>
    <t>The process, as illustrated by closure according to age and need, has the capacity to be 
expansive and inclusive as well as exclusive and exclusionary in respect to later life. Such exclusion is relatively invisible or covert as it takes place under the guise of ‘clinical need’ or ‘clinical indications’.</t>
  </si>
  <si>
    <t xml:space="preserve">Argues that age has become the defining criterion of the life course and of welfare systems, representing
the subjugation of the life course to the needs of the labour market. An understanding of such a development 
provides the context to this theory of age exclusion, for the exclusion of older people from the hospital has been forged to age through the medium of the workhouse. In this way, health ‘need’, like ‘age’, has been subjugated to the requirements of the labour force. </t>
  </si>
  <si>
    <t>Critical gerontology provides instructive objections against active ageing.
• Active ageing negates inequalities, hardships and the capitalist framing of activation.
• Critical gerontology problematizes the extension of activity-based norms as new ageism.
• This criticism tends to homogenize and even naturalize old age as being “different”.
• “Queering age” allows one to criticize active ageing without othering the elderly.</t>
  </si>
  <si>
    <t>Argues that if the age discriminatory stereotypes built into much service provision and exercised by many well-meaning care workers are not challenged,
the opportunities and advantages that should be offered to older people with
learning difficulties living in the community, perhaps after years of institutionalisation,
will be limited merely on account of their age and not because of their abilities or, indeed, inclinations.</t>
  </si>
  <si>
    <t>Argues that the ageist assumptions which prevail in much of the care of non-disabled older people will create even greater dependency among older people with learning difficulties. Despite the policy of normalisation the barriers to social integration facing older
people with learning difficulties remain formidable. It is essential that service providers do not create additional barriers by inappropriate age stereotyping and discrimination.</t>
  </si>
  <si>
    <t>Argues that such discriminatory attitudes and policies in service provision are restricting the extent to which older people with learning difficulties are able to benefit from the ordinary life model that is regarded as entirely appropriate for their younger counterparts. Argues that the concept of normalisation is flawed when applied to older people. The alternative of social integration
is proposed as the basis for organising health and social services for both older people and those with learning difficulties.</t>
  </si>
  <si>
    <t>How specific age-related social policy has evolved in Ireland for each of the topics of interest, and how this has responded to economic shifts and evolving conceptions of ageing, is the focus of individual chapters in this book.</t>
  </si>
  <si>
    <t>The development of Irish ageing-related social policy
has reflected a combination of different factors over time, including
the changing economic and social conditions of the nation and the
evolving role of the state in social issues. It has also reflected varying
sets of global forces, ranging from Ireland’s membership of the EU
to the influence of global institutions and international policy.</t>
  </si>
  <si>
    <t>Ireland´s ageing-related social policy echoes the evolving social construction of
ageing, and the shift from viewing older people as being financially dependent, unhealthy and disengaged from society to viewing them as healthy, potentially productive and engaged in society.</t>
  </si>
  <si>
    <t>Older people are backgrounded and silenced in care discourses. Elderly people are constructed as the other, the passive recipient of care. Elderly are constructed as a distinct group with generalisable, objective needs. Needs, wishes and desires are defined (as objective truths) by those not being old. Social policy is built on the construction of the idealised, passive elderly person.</t>
  </si>
  <si>
    <t>The media discourse displays discursive
patterns linked to stereotypical and discriminatory
attitudes towards older people and ageing; ageism appears
to be a distinctive feature of welfare culture regarding older
people. Argues that two main processes
define the role and position of older people in Polish
society: marketization and familization.</t>
  </si>
  <si>
    <t>Argues that older
people and old age are applied as fixed social constructs which entail pejorative meaning. This adds to spreading
ageist attitudes which portray older people as a mass of the same people. Not only is the lack of positive ageing visible here, but a concept of a person who grows old is missing as well.</t>
  </si>
  <si>
    <t>Buffel, T., De Donder, L., Phillipson, C., Dury, S.,
De Witte, N. and
Verté, D.</t>
  </si>
  <si>
    <t>Social participation among older adults living in medium-sized cities in Belgium: the role of neighbourhood perceptions</t>
  </si>
  <si>
    <t>Hirshorn, B.A. and Settersten, R.A. Jr.</t>
  </si>
  <si>
    <t>Civic involvement across the life course: moving beyond age-based assumptions.</t>
  </si>
  <si>
    <t>Ni Leime, A. and Connolly, S.</t>
  </si>
  <si>
    <t>Contrasts the conventional construction of elderly political actors as a special interest with a more critical perspective that views social security and Medicare as citizens' rights.</t>
  </si>
  <si>
    <t xml:space="preserve">Examines the associations between neighbourhood perceptions and social participation in a sample of older adults living in medium-sized cities in Flanders, Belgium. </t>
  </si>
  <si>
    <t>Critically examines factors which, over time and context, are linked to civic involvement for individuals, age groups, and cohorts.</t>
  </si>
  <si>
    <t>Critically examines the participation of older people in social and
volunteering activities in Ireland in a time of austerity.</t>
  </si>
  <si>
    <t>Stephens, C., Breheny, M. and Mansvelt, J.</t>
  </si>
  <si>
    <t>Healthy ageing from the perspective of older people: a capability approach to resilience</t>
  </si>
  <si>
    <t>Explores accounts of desired living standards of older adults in relation to healthy ageing and capability.</t>
  </si>
  <si>
    <t>Grenier, A.M. and Guberman, N.</t>
  </si>
  <si>
    <t xml:space="preserve">Use social exclusion framework (with socio-political exclusion, i.e. barriers to civic and political participation resulting from a lack of involvement in decision-making, collective power, limited political clout or agency) to highlight the disadvantages experienced by elderly people accessing home-care. </t>
  </si>
  <si>
    <t>Four questions: first, the degree to which older people in disadvantaged neighbourhoods
experience social exclusion in its various forms. Second, are there types of social exclusion which occur more often
than others? Third, to what extent do the different dimensions of social exclusion overlap? Fourth, what are the characteristics of socially excluded older people?</t>
  </si>
  <si>
    <t>Provides a critical perspective on ‘age-friendly cities’ by shifting the focus from questions such as ‘What is an ideal city for older people?’ to ‘How age-friendly
are cities?’</t>
  </si>
  <si>
    <t>Ageing in urban environments: developing 'age-friendly' cities</t>
  </si>
  <si>
    <t>Petriwskyj, A., Warburton, J., Everingham, J.-A. and Cuthill, M.</t>
  </si>
  <si>
    <t>Diversity and inclusion in local governance: an Australian study of seniors' participation</t>
  </si>
  <si>
    <t>Volunteering as reciprocity: beneficial and harmful effects of social policies to encourage contribution in older age</t>
  </si>
  <si>
    <t>Walsh, K., Scharf, T. and Shucksmith, M.</t>
  </si>
  <si>
    <t>Exploring the impact of informal practices on social exclusion and age‐friendliness for older people in rural communities</t>
  </si>
  <si>
    <t>Explores the role of informal practices across the various community systems in sustaining and enhancing the
capacity of rural communities to combat the social exclusion of older people and thereby to be age-friendly.</t>
  </si>
  <si>
    <t>Parmar, D., Williams, G., Dkhimi, F., Ndiaye, A.,
Asante, F.A.
Arhinful, D.K. and
Mladovsky, P.</t>
  </si>
  <si>
    <t>Capacity building and the reconception of political participation: a role for social care workers?</t>
  </si>
  <si>
    <t xml:space="preserve">Attempts to link the discourse concerning the growth of user involvement in public policy with the discourse about participation in political activity and, in making
this connection, argues for a role for social workers in supporting service users in initiatives such as self-help, campaigning and community action in ways which counter the negative impacts of managerialist influences on practice and offer a new interpretation of community or citizen-based social work. </t>
  </si>
  <si>
    <t>Older people's participation in political activity - making their voices heard: a potential support role for welfare professionals in countering ageism and social exclusion</t>
  </si>
  <si>
    <t>Raymond, E. and Grenier, A.</t>
  </si>
  <si>
    <t>Participation in policy discourse: new form of exclusion for seniors with disabilities?</t>
  </si>
  <si>
    <t>Services, amenities, mobility; socio-cultural aspects</t>
  </si>
  <si>
    <t>Social relations; neighbourhood and community</t>
  </si>
  <si>
    <t>Volunteering (civic participation)</t>
  </si>
  <si>
    <t>Material and financial resources</t>
  </si>
  <si>
    <t>3820 Koreans aged 65 years and over</t>
  </si>
  <si>
    <t>Drawing on existing exclusion typologies, this study synthesizes
them into three dimensions of social exclusion that directly relate to limiting
full participation of Korean immigrant older adults in productive activities that enrich their
lives – namely, social and civic engagement, asset building, and labour market participation.</t>
  </si>
  <si>
    <t>Social Exclusion Knowledge Network social exclusion framework: social, political, economic and cultural dimensions</t>
  </si>
  <si>
    <t>Sample included older people along with others. No specification of how many older people or their age.</t>
  </si>
  <si>
    <t>Argues that, first, it is important to understand what “choice” entails where civic matters are concerned. Argues that  the choice to be involved (or not) depends upon enabling or constraining resources, competing demands, and contextual factors. Argues that it also means recognizing that choices are made and given meaning depending on the value of the endeavour and where it ranks with respect to an array of other possible activities for the individual at a particular moment and over time. Argues that much remains to be learned about these choice- and meaning-making processes.</t>
  </si>
  <si>
    <t>The findings indicate that 3 dimensions of social exclusion – exclusion from social and civic life, exclusion from asset building,
and exclusion from the labour market – contribute significantly to Korean immigrant older adults’ odds of living in poverty</t>
  </si>
  <si>
    <t>Focused on three qualitative studies:
a) Active Retirement Ireland study
b) The Bealtaine study
c) The Third Age volunteering study</t>
  </si>
  <si>
    <t>Motivations for volunteering include the desire to ‘give something back’ to society and to have a continuing role and identity in the absence
of paid employment. 
The chapter highlights the many mental and physical health and social benefits arising from the active participation of older people.
These benefits apply both to volunteering and to participation in social activities, and include reduced loneliness, enhanced self-esteem and
better self-rated health.</t>
  </si>
  <si>
    <t>Identifies six commonly valued ‘functionings’: physical comfort, social integration, contribution, security, autonomy and enjoyment. Suggests the capability to achieve the valued functionings was of high importance regardless of physical health status, while this capability was often limited by social and material circumstances. Suggests the importance of an environment supportive of valued functionings in providing a framework for understanding health for older adults, whatever their present physical abilities.</t>
  </si>
  <si>
    <t xml:space="preserve">Social exclusion was experienced as a result of current home-care policies and practices in Québec in relation to symbolic, identity, socio-political, institutional, economic, exclusion from meaningful relations,
and territorial exclusion. </t>
  </si>
  <si>
    <t>Seven focus groups were held, including one group of migrants, one Indigenous group, one group of rural residents,
one group of older seniors (all aged over 80 years) as well as three general groups of local seniors incorporating a range of
ages and participants both with and without some physiological impairment</t>
  </si>
  <si>
    <t>Volunteering is beneficial for older people, particularly those with few resources.
• Few financial resources and poor health prevent many older people from volunteering.
• Social norms of reciprocity mean that volunteering contributes to a positive identity.
• Focusing on contribution can lead to withdrawal by those who have the most to gain.
• Policies must support the many ways older people can be involved in their communities.</t>
  </si>
  <si>
    <t>Argues that despite government
moves to promote the involvement of people using social care services in the design and delivery of those services, many service users’ lived experience
has been that, in order to effect fundamental changes, they need to operate politically, often using new forms of participatory and direct democracy.</t>
  </si>
  <si>
    <t>Suggests that the study of how participation was defined and operationalized
in the Province of Quebec’s aging policy
between 2005 and 2011 shows a contemporary policy
rhetoric that shapes norms and expectations regarding
aging trajectories and seniors’ lives.</t>
  </si>
  <si>
    <t>Argues that advocacy for older people in residential care is inadequate. Requires local strategic commissioning
bodies to invest in developing robust advocacy services, either using established
providers such as Age Concern or other appropriate independent organizations.</t>
  </si>
  <si>
    <t>Argues that critical examination of the welfare state's role in creating age as a potential political cleavage and the politics of social security and Medicare reveals that there is no undifferentiated politics of aging in the United States. Rather, age interacts with a variety of other statuses such as race/ethnicity, gender, and class to condition citizens' political mobilization.</t>
  </si>
  <si>
    <t>Argues that welfare state policies - social insurance programmes like Social Security and Medicare, means-tested programmes like Medicaid and Supplemental Security Income, and targeted tax expenditures for private pensions and health insurance - differentially empower particular subgroups of elderly citizens and routinely disadvantage the most vulnerable elderly, including minority elders, women, and the oldest old.</t>
  </si>
  <si>
    <t>Particular relational and spatial elements could form the basis of
policies that have the potential to benefit rural older people. Might expect poverty and social exclusion to be higher among older rural than urban residents. Poverty rates higher in the US rural older than urban older.</t>
  </si>
  <si>
    <t>Income was found not to be sufficient to afford electrical power, water costs, medicine, food and clothing expenses.</t>
  </si>
  <si>
    <t xml:space="preserve">Based on this analysis, the authors conclude that poverty and disability
status are two associated phenomenon in the case
of elderly people in India. </t>
  </si>
  <si>
    <t xml:space="preserve">Specific groups of pensioners, especially women, in both jurisdictions are suggested to be at greater risk of poverty. Level of pension in NI found to be inadequate. Highlights serious worries in both jurisdictions about quality of health, transport, food and fuel prices and long-term care. Suggests significant inequality in pensions between those who rely solely on state pension compared to those who have occupational or private pensions.   </t>
  </si>
  <si>
    <t>This can lead to an overestimation and underestimation of poverty dependeing on how poverty is measured in a particular context.</t>
  </si>
  <si>
    <t>Suggests that pensioner poverty is very sensitive to precise measures chosen. If income is taken before
housing costs are deducted, pensioner poverty has barely changed since the Labour
government came to power, and if even slightly more generous ‘poverty lines’ are
measured, then millions more pensioners are classified as ‘poor’. Pensioners are also
far more likely than others in the population to be in persistent poverty.</t>
  </si>
  <si>
    <t>Identifies the differential gender patterns for the impact of social exclusion on mortality. For men, relative poverty had stronger impact on their health than women, while the impact of social isolation was much stronger for women than men. Argues that the overall impact of social exclusion on mortality was stronger among Japanese women than men.</t>
  </si>
  <si>
    <t xml:space="preserve">Suggests that although the reach of poverty
in the 1990s widened, at the same time the grasp of poverty became somewhat weaker. Suggests more Americans were at risk of poverty in the 1990s than in the 1970s and 1980s, but fewer Americans experienced long bouts of chronic poverty.The rise of acute poverty is consistent with the argument that the long-term economic
and social policy patterns over the past 15 to 20 years have increased the likelihood of economic vulnerability, potentially leading to poverty. </t>
  </si>
  <si>
    <t xml:space="preserve">Argues that compared with Taiwan, a developed country with limited public welfare provisions, the more generous Nordic social democratic states and the conservative capitalist welfare regimes of Europe have significantly lower poverty risks. Argues that once constituted, households may buffer against the risk of poverty. Or, by virtue of their disadvantageous composition
and characteristics, they may place everyone at risk of
being poor. </t>
  </si>
  <si>
    <t>Context factors affecting poverty in each area were found not to just to be the weighted sum of the effect of the more disadvantaged people within the same
area, which also exists: poverty appears also significantly influenced by the specific
context of residence and regional variability in income poverty appears to be important.</t>
  </si>
  <si>
    <t>Argues that pensions, since they often exclude particular groups such as households with less than 25 years of employment, increase the elderly income-poverty risk for those groups. The risk of being income-poor is somewhat alleviated in the case of a generous flat-rate public pension, but even then households with less than 25 years of employment have higher levels of income-poverty.</t>
  </si>
  <si>
    <t>Authors show
that in the United Kingdom, the spread of occupational provision beyond the most privileged workers means that some vulnerable individuals avoid poverty in retirement. It is argued that at the same time, however, the main determinant of which less advantaged people are covered is chance. Argues that while class and
gender are important predictors of who receives occupational pensions, access
for the disadvantaged arises mainly as an accident of an employment decision
made for reasons unrelated to savings or pensions criteria.</t>
  </si>
  <si>
    <t>Found that income inequality among households with elderly members overall decreased after the mid-1980s. A relatively large decrease in income inequality in elderly households from 1986 to 1995 occurred at the high-income groups.</t>
  </si>
  <si>
    <t xml:space="preserve">
Found that the decline in three-generation households led to lowering the decline in income inequality among households with the elderly.
Income inequality is largely determined by the income of non-elderly members who co-reside with the old parents.</t>
  </si>
  <si>
    <t>Recommendations for facilitating financial planning behaviour and improving the job search process for low-income older workers are discussed. Recommendations for practice and for future reaserch topic areas are presented.</t>
  </si>
  <si>
    <t>Argues that life for old people is directly influenced by the State's pension politics and by their relationship to the constricted labour market. Argues that among both young and old persons, gender and class shape the likelihood of finding a job and the level of pre- and postretirement
income. Argues that retired, working-class women are especially disadvantaged because of the combined impacts of ageism, sexism
and class-based inequalities related to their earlier position in the labour market and domestic sphere. Argues that pension benefits are pegged predominantly to one's participation in the formal labour market and employment-related earnings. Poverty is especially prevalent
among single older women.</t>
  </si>
  <si>
    <t>Argues that ageism is used in different contexts to mask class-based as well as gender-based inequalities. Highlights that under communism, Polish retirees found themselves more impoverished
than any other age group. Highlights that although their situation did not worsen as much as that of other groups  in the early years of transition, this is because they were in an already precarious position.</t>
  </si>
  <si>
    <t>van Dyk, S.</t>
  </si>
  <si>
    <t xml:space="preserve">Biggs, S. and Kimberley, H. </t>
  </si>
  <si>
    <t>Carney, G.M. and 
Gray, M.</t>
  </si>
  <si>
    <t>Unmasking the ‘elderly mystique’: why it is time to make the personal political in ageing research</t>
  </si>
  <si>
    <t>Adult ageing and social policy: new risks to identity</t>
  </si>
  <si>
    <t>Attitudes and stereotypes regarding older women and HIV risk</t>
  </si>
  <si>
    <t>Journal of Women and Ageing</t>
  </si>
  <si>
    <t>Employment of Chinese older workers in Hong Kong: cultural myths, discrimination and opportunities</t>
  </si>
  <si>
    <t>Cuddy, A.J.,
Norton, M.I. and
Fiske, S.T.</t>
  </si>
  <si>
    <t>This old stereotype: the pervasiveness and persistence of the elderly stereotype</t>
  </si>
  <si>
    <t>Explores the social and cultural bases of discriminatory practices affecting the exclusion from employment of older workers in Hong Kong.</t>
  </si>
  <si>
    <t>Examines attitudes and stereotypes regarding older women and HIV risk amongst general society and health and social service providers.</t>
  </si>
  <si>
    <t>Extends existing research regarding stereotyping of older people in two ways: discusses whether the mixed elderly stereotype is unique to American culture; and investigates the persistence of the evaluatively mixed nature of the elderly stereotype.</t>
  </si>
  <si>
    <t>Duncan, C.</t>
  </si>
  <si>
    <t xml:space="preserve">Assesses the value of UK anti-ageism policies as means for tackling the labour market exclusion of older workers. </t>
  </si>
  <si>
    <t>Never the right age? Gender and age‐based discrimination in employment</t>
  </si>
  <si>
    <t xml:space="preserve">Subtyping ageism: policy issues in succession and consumption </t>
  </si>
  <si>
    <t>North, M.S. and 
Fiske, S.T.</t>
  </si>
  <si>
    <t>Explores elder abuse through the lens of ageism, human rights and citizenship, in the context of professional healthcare practice.</t>
  </si>
  <si>
    <t>van Soest, A. and 
Zaidi, A.</t>
  </si>
  <si>
    <t>Old age work participation</t>
  </si>
  <si>
    <t xml:space="preserve">International Encyclopaedia of the Social &amp; Behavioral Sciences (Second Edition). Oxford: Elsevier. Wright, J.D. (ed.) </t>
  </si>
  <si>
    <t>Encyclopaedia entry</t>
  </si>
  <si>
    <t>Discusses the labour force participation of older age groups.</t>
  </si>
  <si>
    <t>Vitman, A., 
Iecovich, E. and 
Alfasi, N.</t>
  </si>
  <si>
    <t>Ageism and social integration of older adults in their neighborhoods in Israel</t>
  </si>
  <si>
    <t>Social science theory on dementia research: normal ageing, cultural representation and social exclusion</t>
  </si>
  <si>
    <t>Anthea Innes, 
Carole Archibald, 
Charlie Murphy (eds). Dementia and Social Inclusion. Jessica Kingsley Publishers</t>
  </si>
  <si>
    <t>Uses social exclusion framework (with symbolic exclusion, and identity exclusion)  to highlight the disadvantages experienced by
elderly people accessing home-care.</t>
  </si>
  <si>
    <t>Grenier, A.M. and 
Guberman, N.</t>
  </si>
  <si>
    <t>Examines the relationship between
attitudes held by personnel managers and employment practices
affecting older workers. Explores the operation of workplace social closure and the social construction of age in organizations.</t>
  </si>
  <si>
    <t>Examines the extent to which ageism is connected with the social integration of older adults in their neighborhoods and to identify factors that explain social integration.</t>
  </si>
  <si>
    <t>Bond, J., Corner, L. and Graham, R.</t>
  </si>
  <si>
    <t>Creating and sustaining disadvantage: the relevance of a social exclusion framework</t>
  </si>
  <si>
    <t xml:space="preserve">Focuses on social exclusion of the elderly in the EU member states (discrimination and stigmatisation included under meso risk factors under business, citizens and official bodies). Explores: 
1) To what degree do the elderly differ in social exclusion among
countries?
2) To what degree do the elderly cohorts  differ in social exclusion from younger cohorts  within countries?
3) Which risk factors determine whether the elderly  are socially
excluded?
4) Which country characteristics determine social exclusion of the elderly? </t>
  </si>
  <si>
    <t>Social exclusion of the elderly: a comparative study of EU member states</t>
  </si>
  <si>
    <t>Clough, B. and 
Brazier, M.</t>
  </si>
  <si>
    <t>Medical Law International</t>
  </si>
  <si>
    <t>Social security privatization and older women: a feminist political economy perspective.</t>
  </si>
  <si>
    <t>Examines, from a critical feminist perspective, the proposed privatization of social security in the context of the state, the capital, and the sex and gender systems that conjointly reproduce the dominant institutions that render women, and particularly women of colour, vulnerable and dependent throughout their life courses.</t>
  </si>
  <si>
    <t>Harley, D.A., 
Gassaway, L. and 
Dunkley, L.</t>
  </si>
  <si>
    <t>Isolation, socialization, recreation, and inclusion of LGBT elders</t>
  </si>
  <si>
    <t>Handbook of LGBT Elders: An Interdisciplinary Approach to Principles, Practices, and Policies</t>
  </si>
  <si>
    <t xml:space="preserve">Examines the influencing issues of socialization and inclusion/exclusion of Lesbian, Gay, Bisexual, Transgender (LGBT) elders. </t>
  </si>
  <si>
    <t>Lavender pink grey power: gay and lesbian gerontology in Australia</t>
  </si>
  <si>
    <t>Looking to the future: ageing in space</t>
  </si>
  <si>
    <t xml:space="preserve">McCann E, 
Sharek D, 
Higgins A, 
Sheerin, F. and
Glacken, M. </t>
  </si>
  <si>
    <t>Lesbian, gay, bisexual and transgender older people in Ireland: mental health issues</t>
  </si>
  <si>
    <t xml:space="preserve">McVittie, C., 
McKinlay, A. and 
Widdicombe, S. </t>
  </si>
  <si>
    <t>Passive and active non-employment: age, employment and the identities of older non-working people</t>
  </si>
  <si>
    <t>Ni Leime, A., 
Duvery, N. and
Callan, A.</t>
  </si>
  <si>
    <t>O'Shea, E.,
Cahill, S. and
Pierce, M.</t>
  </si>
  <si>
    <t>Ageing Through Austerity: Critical perspectives from IrPland</t>
  </si>
  <si>
    <t>Ageing through Austerity: Critical Perspectives from Ireland</t>
  </si>
  <si>
    <t>Focused on realities of dementia care in Ireland and the potential reframing of dementia policy.</t>
  </si>
  <si>
    <t xml:space="preserve">Österholm, J.H. and 
Samuelsson, C. </t>
  </si>
  <si>
    <t>Orally positioning persons with dementia in assessment meetings</t>
  </si>
  <si>
    <t>Otis, M.D. and 
Harley, D.A.</t>
  </si>
  <si>
    <t>The intersection of identities of lgbt elders: race, age, sexuality, and care network.</t>
  </si>
  <si>
    <t>Parmar, D., 
Williams, G., 
Dkhimi, F., 
Ndiaye, A.,
Asante, F.A.,
Arhinful, D.K. and
Mladovsky, P.</t>
  </si>
  <si>
    <t>Identity work and the 'unemployed' worker: age, disability and the lived experience of the older unemployed</t>
  </si>
  <si>
    <t>Draws on the practice and local knowledge of rural practitioners from one Victorian region in order to explore: (a) the practice issues associated with ICT use among rural, older people; and (b) the characteristics of effective practice models in the rural, social work context.</t>
  </si>
  <si>
    <t>Ward, M.R., Somerville, P. and Bosworth, G.</t>
  </si>
  <si>
    <t>Now without my car I don’t know what I’d do': the transportation needs of older people in rural Lincolnshire</t>
  </si>
  <si>
    <t>Narratives of (in)active ageing in poor deprived areas of Liverpool, UK</t>
  </si>
  <si>
    <t>Explores inclusion and
exclusion of older people within some of England’s most deprived areas.</t>
  </si>
  <si>
    <t>Burns, V.F., Lavoie, J.-P. and Rose, D.</t>
  </si>
  <si>
    <t>(1) What place does the neighbourhood have in the
everyday lives of older residents? 
(2) What neighbourhood changes are noticed?
(3) How do neighbourhood changes affect older residents’
experiences of social exclusion/inclusion?</t>
  </si>
  <si>
    <t>Environmental justice and older age: consideration of a qualitative neighbourhood-based study</t>
  </si>
  <si>
    <t>Explores exclusion of older people from and within three neighbourhoods in Scotland, using a framework based on environmental and social justice theory.</t>
  </si>
  <si>
    <t>Older people 'on the edge' in the countrysides of Europe</t>
  </si>
  <si>
    <t>Focuses upon the
general conditions of older rural Europeans, living in different types of countryside within a centre–periphery framework, by taking account of the
interplay, and sometimes contra play, of urban–rural parameters as they
affect older Europeans, for better or worse, within shifting global–local
socio-economic landscapes.</t>
  </si>
  <si>
    <t>Social capital and older people in farming communities</t>
  </si>
  <si>
    <t>Assesses the
extent to which the concept of social capital can be used to inform our understanding of social
networks in farming families.</t>
  </si>
  <si>
    <t>Neighbourhood deterioration, social skills, and social relationships in late life</t>
  </si>
  <si>
    <t>Explores whether or not (1) older adults who live in dilapidated neighbourhoods will receive less social support and encounter more negative interaction with family and friends and (2)  the relationship between deteriorated neighbourhood conditions and social relationships will depend upon whether older study participants have strong social skills.</t>
  </si>
  <si>
    <t>Dealing with change in old age: negotiating working-class belonging in a neighbourhood in the process of urban renewal in the Netherlands</t>
  </si>
  <si>
    <t xml:space="preserve">Lager, D., Van Hoven, B. and Huigen, P.P.P. </t>
  </si>
  <si>
    <t xml:space="preserve">Understanding older adults' social capital in place: obstacles to and opportunities for social contacts in the neighbourhood </t>
  </si>
  <si>
    <t>The 'elected' and the 'excluded': sociological perspectives on the experience of place and community in old age</t>
  </si>
  <si>
    <t>Explores various issues concerned with belonging and identity in the
context of community change and residential location.</t>
  </si>
  <si>
    <t>Rogers, M.,
Winterton, R.,
Warburton, J. and
O’Keefe, S.</t>
  </si>
  <si>
    <t>Water management and healthy ageing in rural Australia: economic, social, and cultural considerations</t>
  </si>
  <si>
    <t>Explores the attitudes
and behaviours of rural seniors relating to water use and management strategies
in four rural communities located in north-east Victoria.</t>
  </si>
  <si>
    <t>Imposes the following hypotheses:
a) that older adults who negatively evaluate their local neighbourhood would report greater loneliness
b) that the social dimension of local area quality would be more closely related to loneliness than the perceived physical environment and
services.</t>
  </si>
  <si>
    <t>Stoeckel, K.J. and Litwin, H.</t>
  </si>
  <si>
    <t>Walker, J., Orpin, P., Baynes, H., Stratford, E.,
Boyer, K.,
Mahjouri, N.,
Patterson, C.,
Robinson, A. and
Carty, J.</t>
  </si>
  <si>
    <t>Insights and principles for supporting social engagement in rural older people</t>
  </si>
  <si>
    <t>Reports on perspectives about diminishing levels of social engagement held by older
rural participants and service providers, and a number of key insights on
ways in which to nurture social engagement and improve the experience of ageing.</t>
  </si>
  <si>
    <t>Places and health: a qualitative study to explore how older women living alone perceive the social and physical dimensions of their neighbourhoods</t>
  </si>
  <si>
    <t>The aims are: (1) to explore,
from the perspective of older women, the social and physical dimensions of neighbourhoods and (2) to investigate variation
in these accounts according to whether women lived in areas of higher or lower socioeconomic status.</t>
  </si>
  <si>
    <t>Social exclusion and neighbourhood support: a case study of empty-nest elderly in urban Shanghai</t>
  </si>
  <si>
    <t>This study investigates the phenomenon of Empty Nest Elderly (ENE) in Shanghai to examine the social exclusion risks that this group may face.</t>
  </si>
  <si>
    <t>"You have to engage with life, or life will go away": an intersectional life course analysis of older women's social participation in a disadvantaged urban area</t>
  </si>
  <si>
    <t>1123 aged 65 years and over (urban)</t>
  </si>
  <si>
    <t>Neighbourhood
attachment operationalized at the individual-level measures (friendship, neighbouring, social cohesion and
trust, informal social control, and participation in neighbourhood watch programme), not at the neighbourhood-level ones (i.e.,
aggregations of neighbourhood attachment from each neighbourhood)</t>
  </si>
  <si>
    <t>2200 households with one person aged 60 and over</t>
  </si>
  <si>
    <t>Reviews the health and quality of life of
the older population in rural England, and analyses the efficacy and impact
of policy. Takes a multi-dimensional approach looking at different aspects (housing, infrastructure, policy)</t>
  </si>
  <si>
    <t xml:space="preserve">Exclusion from: material resources; social relations; services; community
                                                                                                                                                                                                                             </t>
  </si>
  <si>
    <t>– Exclusion from material resources
                                                                                                                                                                                                                                                                – Exclusion from social relations
                                                                                                                                                                                                                                                                – Exclusion from civic activities
                                                                                                                                                                                                                                                                – Exclusion from basic services
                                                                                                                                                                                                                                                                – Neighbourhood exclusion</t>
  </si>
  <si>
    <t>Social inclusion (developmental perspective - participation in activities that are valuable earlier, and later on in life) encompassing both the individual and the community levels; age-friendly support of older people in (a) continuity (i.e.
absence of barriers to continued participation in long-standing activities and
interests); (b) compensation (i.e. the ability to meet basic health and social
needs in spite of age-related disabilities); (c) connection (i.e. opportunities
to develop and maintain meaningful interpersonal relationships);
(d) contribution (i.e. opportunities to participate in and have an impact
upon one’s social environment; and (e) challenge (i.e. development of
stimulating new activities and interests)</t>
  </si>
  <si>
    <t>1167 people aged 65 and over</t>
  </si>
  <si>
    <t xml:space="preserve">1939 Dutch older adults aged 50-90 years </t>
  </si>
  <si>
    <t xml:space="preserve">561 survey respondents aged 50 plus </t>
  </si>
  <si>
    <t>Intersection of social exclusion, ageing and rurality across access in services like warden service, lunch club, welfare rights, befriending, information service, and mobile lunch club</t>
  </si>
  <si>
    <t xml:space="preserve">53 focus group and 20 interview participants aged 65 years and over; 19 stakeholder informants </t>
  </si>
  <si>
    <t>920 people aged 60 and over in survey sample; 38 of these interviewed</t>
  </si>
  <si>
    <t>How changing community
contexts have shaped the lives of rural-dwelling older people in
terms of: (1) service access; (2) community-based social relations
and social cohesion; (3) community meanings and attachments;
and (4) community engagement</t>
  </si>
  <si>
    <t xml:space="preserve">21 practitioner representatives </t>
  </si>
  <si>
    <t>Applies framings drawn from environmental and social
justice to analyse a qualitative study conducted with older people in three neighbourhoods in the west of Scotland, and different literature</t>
  </si>
  <si>
    <t>1518 people aged 65 plus</t>
  </si>
  <si>
    <t xml:space="preserve">Social exclusion: 
a) is viewed as multidimensional for all European countries.
b) ... and age discrimination are embedded in Europe 2020 strategy .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</si>
  <si>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Grounded theory approach used</t>
  </si>
  <si>
    <t>10 ENEs aged 65 to 87</t>
  </si>
  <si>
    <t>Social exclusion framework with research questions on: 1. What are the implications of  the ENE phenomenon on the social exclusion of
the elderly? What potential forms of social exclusion might they face?
2. What are the conditions of neighbourhood support among ENEs in terms
of forms, functions, accessibility, and adequacy?
3. How does neighbourhood support influence ENEs’ experiences in mitigating
social exclusion?</t>
  </si>
  <si>
    <t>The survey findings showed that while social pension income reduced
poverty in households with a beneficiary, the impacts varied by
ethnic-geographical group. Demonstrates the contribution of South Africa’s social pension payments to the alleviation of poverty among its beneficiaries and their households, and reveals the differential effects of the pension income on the financial situations of three groups of the  population with different levels of inherited socio-economic disadvantage.</t>
  </si>
  <si>
    <t>Age plays a vital role in
raising fear of crime; neighbouring, social cohesion and trust, and informal social control exert significant influences on fear of crime. Urban elderly’s fear of crime
has substantial positive effects on 
neighbouring (social interactions with local neighbours) and social cohesion and trust.
Thus, rising fear of crime among urban elderly
residents helps increase social interactions with neighbours.</t>
  </si>
  <si>
    <t>10 factors had a significant effect on fear of crime:
Gender; Physical vulnerability; Income; Neighbourhood organization;
Neighbourhood involvement;
Loneliness; Social participation;
Cultural participation;
Hours watching television;
Reading the newspaper.</t>
  </si>
  <si>
    <t>Suggests more similarities than differences
between the respective datasets. Experiences of population
turnover and changing economic and social structures in the neighbourhood
translate into desires for a ‘lost' community. Older
people in deprived areas can develop strategies of control meaning they are not passive victims of issues related to
urban change.</t>
  </si>
  <si>
    <t>Findings
illustrate that some older people and some rural communities
represent aspects of active ageing in a community. However, marginalized older people are not active participants and require the protection,
security, and care implied by the idea of active aging.
Yet argues that some communities have neither the resources nor the inclination to adapt their structures and services.</t>
  </si>
  <si>
    <t>Poverty is a significant feature of rural life. Older people comprise the
largest poverty grouping in rural Wales. Highest rates amongst older old and remote rural
areas. Differences
between types of rural settlement - highest levels of poverty existing in the towns and lowest levels of
recognition of poverty in the smallest rural settlements.</t>
  </si>
  <si>
    <t>Key rural themes included: place; economic circumstances; social provision; social connectedness; risk factors (living alone; no transport; ill-health; limited financial resources; isolated and new residents; mind-set of older people - derived from: stigma; relative appreciation; personal choice).</t>
  </si>
  <si>
    <t>Common life-course features of exclusion: relatively low incomes of excluded older people tended to reflect individuals’
low economic and social status preceding retirement; continuation of longstanding difficult relationships
with other people and particular life events or age-related losses (bereavement, ill-health) had
initiated exclusion; perceived deterioration of neighbourhoods and impact of crime
and individuals’ perceived vulnerability to crime and disorder.</t>
  </si>
  <si>
    <t>Older people
in deprived areas face multiple risks of
exclusion and these risks are
significantly higher than in other areas
of Britain. Poverty affects nearly half of older people in deprived urban
neighbourhoods.
 Older people 
disproportionately vulnerable to
serious crime.
Significant minority socially
isolated and/or severely lonely.
Many older people excluded from involvement in formal
social relationships and civic activities
within their communities.</t>
  </si>
  <si>
    <t>Reviews different programmes that can promote social inclusion</t>
  </si>
  <si>
    <t>Shows that objective disadvantage
at the community level is associated positively with individual-level subjective assessments
of neighbourhood problems. Shows that people’s
comparisons of their own financial
standing with that of their neighbours moderates
the effect of neighbourhood disadvantage. Specifically, the positive link between
objective conditions and their subjective
appraisal is weakest (although still statistically
significant) among people who feel relatively
similar to their neighbours.</t>
  </si>
  <si>
    <t>Structured interviews, with measures on perceived neighbourhood problems; neighbourhood structural disadvantage; financial comparisons with neighbours</t>
  </si>
  <si>
    <t xml:space="preserve">Sets out the factors that
underpin older people’s desire to age in place despite multiple risks, and conversely,
why others reject ageing in place. Three themes are considered: environmental comfort; environmental management; environmental distress. The quality of life associated with these
categorisations ranges from “good or very good”
(environmental comfort) to “poor or very poor” (environmental distress). </t>
  </si>
  <si>
    <t>It is likely that age-friendly programmes affect the lives of older people in Ireland. But there is also a need of further critical, empirical and evaluative work on strategies and interventions in this area. Not only national, but also international.</t>
  </si>
  <si>
    <t>Points of concern identified in an excluded area include: the level of crime;
the need for the area to be better maintained and kept cleaner; the need for public transport; the need for range of local shops; the need for health services to be available locally; more opportunities for paid employment; improved local facilities; the need for older people to be valued.</t>
  </si>
  <si>
    <t>Urban form differences were accentuated positively in higher SES
neighbourhoods and negatively in lower SES neighbourhoods. Older people in lower SES neighbourhoods were
more affected by traffic hazards and more reliant on public transit. Descriptions of socio-political process highlighted how lower SES neighbourhoods
may face greater challenges in creating walkable places (e.g. neighbourhood size; relations with political reps; accessing information and neighbourhood associations).</t>
  </si>
  <si>
    <t>Illustrates regional difference in care, limitations on social involvement as a result of care, and/or loss of control over private space due to receiving care.</t>
  </si>
  <si>
    <t>Some
satisfied with moves, felt loss from: dispersal of families; loss of social and support networks; demolition of buildings; loss of roles in networks of exchange; and personal isolation. Aging-related
vulnerability and health-related limitations created barriers
to re-establishing social ties after relocation.</t>
  </si>
  <si>
    <t>‘Need’ could not be predicted simply from an objective
description of environmental hazards. Older people
have adapted to and manage the challenges (traffic issues; pedestrian safety) of the inner-city environment
living and in doing so, they confer meaning and
significance on such accomplishments as evidence of
their identity as autonomous individuals.</t>
  </si>
  <si>
    <t>Group participants emphasized the importance of participation in a range of social relationships beyond the labour market as a source of social integration. Spatial segregation was a key component of social exclusion in respect of old age. Institutional disengagement, in the form of a systematic withdrawal of public and private sector institutions from marginal urban areas, was evident</t>
  </si>
  <si>
    <t xml:space="preserve">Although many accessibility problems, low incidence of self-reported social exclusion was
found amongst older citizens in the six rural areas. When problems were reported, not
having access to a car was the most important explanatory variable; living in more rural areas less so. Age had some relevance (as with health status and economic resources). </t>
  </si>
  <si>
    <t>A time-comparative approach based on face-to-face
interviews</t>
  </si>
  <si>
    <t>Rural change has influenced older people's experiences of (challenges and change) accessing services, and social
relations and social cohesion. Additional pressure on voluntary and
community mechanisms. Because of changes
in rural communities, and patterns of residential tenure, some participants felt excluded from certain
dimensions of ‘normal’ life including: 
service infrastructure, local service,
feelings of disconnection, weak social relationships and
a general lack of trust.</t>
  </si>
  <si>
    <t>Suggest that urban renewal projects, in this case the ‘New Local Agreement’, can provide an opportunity for residents to remain attached to their neighbourhood. However, suggests this research also indicates how the social mix between middle-class and older working-class residents has not been achieved. Respondents did not experience the predicted advantages of middle-class settlement in the neighbourhood.</t>
  </si>
  <si>
    <t>A substantial group of older people have much less
freedom to influence the physical and social environment (primarily urban) of which they
are a part: consequence of neighbourhood change; pressures operating in urban environment; economic development and growth associated with globalisation.</t>
  </si>
  <si>
    <t>Demonstrates the values associated with water and water management to rural older people.</t>
  </si>
  <si>
    <t>Age-related changes in sense of self or perceived identity take place on multiple levels, including (1)
situated interactions and reflected appraisals; (2) structural aspects of social roles and group life; (3) personal experience in time and place; and (4) intrapersonal processes. Age-related public policy is suggested to be relevant to each and should be taken into account when looking at age-related notions of identity.</t>
  </si>
  <si>
    <t xml:space="preserve">Macro-level policy must also be considered as a possible influence on identity and subjective outcomes - some of these may be exclusionary in nature. Policy-derived boundaries delineate identities, individually and collectively, and  crossing the various boundaries may result in reformulations of sense of identity. </t>
  </si>
  <si>
    <t xml:space="preserve">Examines the ways in which three different spaces that have developed for older people relate to the ways in which old age is created, sustained and changed: residential homes; home and community care; and retirement communities. </t>
  </si>
  <si>
    <t xml:space="preserve">Two different sets of identities are identified: first where age was seen as a negative factor in trying to find employment - where people are constructed as passive recipients of decisions and practices of potential employers, regardless of employment attributes; second where age not mentioned, where participants access an identity that is not passively dependent upon the actions of others. </t>
  </si>
  <si>
    <t>Stronger than age as a negative factor is non-employment. Employment is
treated as a matter of morality; to be employed is treated as
ordinary and unexceptional, whereas not being employed requires
accounting and justification if the speaker is not to be
taken to be morally culpable through his or her failure to participate
in the realm of paid work. Age and other factors allow for a focus on factors outside of the person's control.</t>
  </si>
  <si>
    <t>Argues that the allocation of resources to dementia is ultimately a political decision that can be influenced by stakeholders and public opinion.
The goal must be to provide the person with dementia with an individualised person-centred pathway of care, from prevention,
through early diagnosis, to end-of-life care. At the macro-level, the
objective should be to make dementia a community-oriented public health priority, thereby placing people with dementia at the heart of local communities, comfortable and secure in their own place and time.</t>
  </si>
  <si>
    <t>The structural, political, and social factors that contribute to social inequality experienced by Lesbian, Gay, Bisexual, Transgender (LGBT) elders situated at the multidimensional intersections of races, ethnicities, socioeconomic status (SES), sexes, and sexualities are explored. By simultaneously considering the multiplicity and fluidity of identity and exposing the diversity of experiences of LGBT elders, we are able to underscore some of the many reasons for extant research involving sexual minorities which must be carefully and critically evaluated.</t>
  </si>
  <si>
    <t>The identities
of the non-waged cannot be understood either in isolation from an individual’s
personal biography or without an exploration of their relationship
with the labour market choices and constraints they face.</t>
  </si>
  <si>
    <t>Only one in three participants believed that healthcare professionals have
sufficient knowledge of LGBT issues, and less than half (43%) felt respected as an
LGBT person by healthcare professionals. Although 26% had chosen not to reveal
their LGBT status for fear of a negative response, many positive encounters of
coming out to healthcare professionals were relayed in the interviews. LGBT persons have specific concerns around residential care, particularly in relation to the perception that the Irish healthcare services emanate a heteronormative culture.</t>
  </si>
  <si>
    <t>Old age discourses
operate in moralistic ways, with condemnations of inappropriate dress as unsuitable sexual display, and dereliction, where  older people can find themselves judged for lapses of dress, which come to signal an incapacity to maintain the body in
a socially acceptable manner. But clothes also express agency and choice.</t>
  </si>
  <si>
    <t>While consumer culture has been argued to open up new opportunities for resistance to discourses of old age, consumer culture may be imposing new
and more subtle forms of age-ordering.</t>
  </si>
  <si>
    <t>Found recognition of the distinct cultural needs of sexual orientation and gender minorities. However, the distinctive needs of LGBT SOC remains underexplored and poorly documented. Gerontologists, social workers, policymakers, and advocates must support research that values the experience and multiple vulnerabilities of LGBT seniors and questions the structures preventing inclusion and participation.</t>
  </si>
  <si>
    <t>Principal findings are that: (i) perceptions of aging are shaped by
chronic illness, fatigue, deteriorating sensory capacities, and vulnerability to accidents; (ii) barriers to health care are exacerbated among aging members of indigenous communities, although in some cases they can be addressed through traditional alternatives; (iii) the sense of identity shifts as aging people are increasingly unable to work the land and participate in
community activities; and (iv) family and community support networks for older adults are not as strong as is generally thought. Argues that these findings represent the context within which issues related to aging in a culturally heterogeneous society can be best understood and addressed.</t>
  </si>
  <si>
    <t>Findings show a complicated process in which welfare professionals create the identities of preferred clients. Shows that social welfare practice is oriented toward imagined identities that have little to do with real people. The old age
identity produced within the frame of the analysed organization was constraining
for the old people affected by it but enabling for organizational actions
designed to fight old age. Therefore, the logic of a success story permeated
the organizational discourse.</t>
  </si>
  <si>
    <t>It was found that expertise, solutions, fitting-in and compliance were the
main practices involved in the process of producing client identities, and these should be understood from the perspective of discourses, historical bodies and interaction
orders. Evidence-based practices can present identity as a fixed category that encompasses all aspects of people’s lives, rather than acknowledging diverse and multiple identities.</t>
  </si>
  <si>
    <t>Different perceptions
and experiences of later life are at best inadequately represented or at worst ignored completely within current gerontological concepts and theories. Need to reconceptualize
the categories that are used to analyse later life, in order to provide an adequate
theoretical framework with which to examine the diverse nature of
women’s experiences of growing older.</t>
  </si>
  <si>
    <t xml:space="preserve">Study participants experienced cuts and, stemming from increasingly precarious employment conditions in the home care workforce, inconsistent care providers. These changes generated distress, insecurity, and isolation in participants' lives. Complaints about insufficient care were silenced by fear, hopelessness, and the cultural injunction to put a stoic and selfless face on the limitations of old age. </t>
  </si>
  <si>
    <t>Participants attempted to achieve an
identity without the stigma surrounding rhetoric of irreversible
devastation and threats of complete self-annihilation. Suggests a
major social consequence of strictly biomedical interpretations of dementia is the need to manage resultant interactional tensions in addition to symptoms. Issues result from the positioning of both persons with dementia and their families as fated victims of the disease.</t>
  </si>
  <si>
    <t>Biomedical routines  risk reducing individuals to pieces of scientific puzzles. Understanding
personal biography helps diagnosed individuals as well as
those interacting with them to make sense of otherwise awkward or foreign behaviours.</t>
  </si>
  <si>
    <t xml:space="preserve">Suggests that at first sight, ‘new aging’ policies appear to
be highly facilitative: they challenge ageism, particularly as it affects access to work and services; they recognize a greater flexibility in ‘postmodern’ lifestyles, income, and
potential in later life; they highlight the importance of social inclusion and autonomy for older people. However, the article suggests that this understanding requires ignorance of social inequality and
diversity of desire amongst older people. </t>
  </si>
  <si>
    <t>Suggests that these policies create a narrative that is facilitative for older
people with the ability to finance a ‘midlifestyle’ who want, or have the physical or mental
capacity, to participate in existing social institutions. It encourages inclusion of a type that
privileges work and activities that take a work-like form. As a place in which to stand and build an aging identity, this story of late-life development is, however, lacking. It lacks critical edge and at root, it has little place for dissident or alternative pathways for self and social
development other than through work.</t>
  </si>
  <si>
    <t>Demonstrates the relevance of examining the role of gentrification in the dynamics of social exclusion of older people living in a changing working class neighbourhood and who have little control over local institutions and organizations. Reinforces the importance of considering the heterogeneity
of the older adult population; inequalities and social differences
still exist, even within golden age cohorts.</t>
  </si>
  <si>
    <t>Uses the case of Ireland to demonstrate strong links between population ageing and globalisation. Explores a significant change in the political
reputation of older people in Ireland, particularly in the response to the
austerity programme.</t>
  </si>
  <si>
    <t>1) To understand the possible impacts of globalisation and austerity on future generations of senior citizens, then more cross-national and comparative research on ageing, globalisation and citizenship is required.
2) Scholars must expand their attention beyond civic
engagement of youth and old age, and adopt a life-course perspective
on studying civic involvement instead.
3) Citizen participation has a role to play in the reform of social policy.</t>
  </si>
  <si>
    <t>Authors argue that the ‘real’ old age – the excluded other that third age cultures deny, ignore or reject – becomes ever more ‘mired’ in the inescapable and unredeemable abjection associated with the fourth age. The fourth age is viewed as a social imaginary This realignment of abjection and agedness arises not from a disgust attached to the visible signs of bodily ageing (grey hair, wrinkled skin, and sagging muscles) nor from disdain for the demonstrable difficulties that ageing bodies display. The authors argue that it arises from the perceived loss of agency and bodily self control and the failure to achieve any restoration of that loss.</t>
  </si>
  <si>
    <t>The dwindling emphasis on the Chinese traditional values of respect for older adults and neighbourhood care, coupled with the nuclearization of families, contributes to the plight of Chinese older adults.</t>
  </si>
  <si>
    <t>Rural settings present many challenges to those attempting to deliver
services, including the comparatively high costs in time and money of
serving dispersed populations; village services enhance the
daily lives of older people in remote rural settings.</t>
  </si>
  <si>
    <t>Demonstrated the gendered character of many existing
village services and how this unintentionally promotes the exclusion of
older rural men.</t>
  </si>
  <si>
    <t>Highlights mixed results, as the process of post-socialist urban change is complex and has diverse impacts on the ageing populations
of large towns. There are
many features of the housing and social environment that enable older
adults to stay put and age in place; reconstruction and renovation are having
positive effects on the everyday lives of urban older people, producing
enabling outcomes in terms of securing more liveable environments (the installation of lifts, the construction of pavements, etc.).</t>
  </si>
  <si>
    <t>Urban redevelopment needs to recognize the existence and importance
of geographically rooted social ties for low-income populations. Need for relocation strategies
that help residents move with their friends and family
members. Caution against the wholesale
demolition of public housing. Expansion of the voucher programme may provide more housing
options, the private market may not
adequately serve all relocated residents.</t>
  </si>
  <si>
    <t xml:space="preserve">The heterogeneity of ‘rural areas’ means
that ‘rural’ may not be a useful overarching category for
analysing service provision or elderly people’s needs,
with the probable exception of concerns about transport; factors other than
rural setting determined most experiences of service
use that elderly people reported. </t>
  </si>
  <si>
    <t>The elderly people consulted revealed the potential
for competing policy agenda to affect rural communities - in this case ageing and health and social care policies, and rural development and service restructuring policies.</t>
  </si>
  <si>
    <t>Identifies considerable
diversity in vulnerability to social health problems
and resources available to reduce them. For some -especially public housing tenants and home
owners - the local environment provides an integrated
and meaningful context for their everyday
lives. Others -  especially very disabled
men living in substandard dwellings and with
little social contact - have little more than what is
needed for survival, reflecting their generally poor
health and lack of basic amenities.</t>
  </si>
  <si>
    <t>Emphasises that the task of
health promotion must begin from an understanding
of older people’s perspectives - not that it
should end there.</t>
  </si>
  <si>
    <t>Informal networks continue to provide
a sense of connectedness and a significant resource for older people
in rural areas. Clear that the
relative weighting given to the problems and challenges of rural
living depended on people’s connection and relationship to their
place. The voluntary contribution of older people linked to
particular infrastructural deficiencies, but primarily driven by
principles of reciprocity and contribution.</t>
  </si>
  <si>
    <t>Rural
communities are dynamic entities in
themselves that are constantly shifting and changing, shaping and
influencing the lives of older people living within them. Need to view communities as products of a combination and intersection of a series of continua incorporating:
rurality, socio-economic changes, demography and fragmentation.</t>
  </si>
  <si>
    <t>The two major barriers to active ageing are long-term
ill-health and disability underpinned by poverty.</t>
  </si>
  <si>
    <t>Evidence of lack of social justice within deprived areas; the position is likely to deteriorate with further cuts in
spending.</t>
  </si>
  <si>
    <t xml:space="preserve">The environmental justice approach links issues that older people face
with a wider set of social and environmental rights endeavours. Ultimately, though, environmental justice regarding older people needs to be
understood within a wider social justice perspective, and strongly connected with
an understanding of the social phenomenon of ageism. Places are not only built, but populated and enacted, and exclusion can occur
through this dimension, and can be an expression of ageism.  </t>
  </si>
  <si>
    <t>Proposed and formulated an
urban–rural framework consisting of four parameters within which to focus
upon salient, possible socio-economic and socio-political outcomes that can
affect older people in diverse rural countrysides: two-way urban–rural socio-economic flows
that benefit older people; the impact upon older persons in countrysides,
wherever urban and rural domains cut themselves off from one
another; the situation when regional and local urban centres block or cut socio-economic flows to diverse countrysides; countryside resistance to urban–rural developments ushered in by globalization.</t>
  </si>
  <si>
    <t>Emphasised the
significance of socio-political power and influence within the global interplay
of urban centres and rural peripheries.</t>
  </si>
  <si>
    <t>Rural communities
feel powerless and excluded from decisions which threatened
their way of life; key health and social care policies are
formulated for urban areas and simply transposed to rural
areas with little attempt to accommodate or understand
difference.</t>
  </si>
  <si>
    <t>Demonstrates that older people in rural
communities represent a substantial economic and social
resource; there is however increasing
concern over the decline of a wide range of rural networks
and services as this is perceived as a significant threat to the
sustainability of these communities.</t>
  </si>
  <si>
    <t>Argues for a more nuanced understanding of the meaning of ageing in place for older adults. Shows on the one hand  the agency older adults have in creating and maintaining a neighbourhood environment that confers a sense of belonging. Shows on the other hand that experiences of ageing in place have become largely restricted to interactions with other older adults and are confined to places dominated by older adults.</t>
  </si>
  <si>
    <t xml:space="preserve"> Argues that these outcomes challenge the notion of community care which underlies ageing in place policies. Argues that although older adults have been identified as important contributors to neighbourhoods through the provision of informal support, there comes a time when they themselves require care and support. </t>
  </si>
  <si>
    <t>A key argument of
the article is that global processes are generating new social divisions, between those able to choose residential locations consistent with their biographies
and life histories and those who experience rejection or marginalisation
from their locality.</t>
  </si>
  <si>
    <t xml:space="preserve">In sum, the current analysis highlights the important contribution of the quality of the local social environment to the experience of loneliness in later life. Thus, there is a need to develop social policy and programmes that put the neighbourhood at the heart of public interventions. </t>
  </si>
  <si>
    <t xml:space="preserve">
The country-specific analyses of social cohesiveness and neighbourhood
deprivation revealed that country differences in these measures do exist. 
However, the lack of distinctive country sub-groupings in the post-hoc analyses
suggests that the reasons for differences in social cohesion and neighbourhood
deprivation are most likely multifaceted and reflect more than country differences
alone.</t>
  </si>
  <si>
    <t>Life satisfaction was greater for people
who had stronger social ties and feelings of connectedness with their neighbours,
all things considered. It was lower among those living in environmentally
deprived, unkept neighbourhoods in which vandalism occurred, again after controlling for other factors. Moreover, the findings revealed that
social cohesiveness and a sense of connectedness with neighbours had a more
positive association with life satisfaction among older adults living in deprived
neighbourhoods than among those living in less deprived neighbourhoods.</t>
  </si>
  <si>
    <t>Provided qualitative insight
into the sorts of mechanisms whereby neighbourhood
social capital might protect older women’s
psychological and physical health. Local
governments should, where possible, involve older
women in planning and developing activities that
might encourage the relationship between older
residents and their neighbours.</t>
  </si>
  <si>
    <t>Neighbourhood support, in such forms
as emotional, material, accompaniment, cognitive, and skills/labour resources
assistance, has the potential to ameliorate the various social exclusion risks
ENEs face. Worth considering community-based
ENE-friendly policies or services to mitigate social exclusion.</t>
  </si>
  <si>
    <t>Social participation in later life is based on life-long relational
practices, which has implications; need for planners to consider how
public spaces in neighbourhoods can promote the performance of
informal relationships for all generations, need to question the assumptions made regarding
the ability and motivations of older people to contribute to the Big Society vision; more resources have
to be made available to support those established venues which allow
older people to remain active in a way which is meaningful to
them.</t>
  </si>
  <si>
    <t>Exploring everyday life for older men in disadvantaged households.</t>
  </si>
  <si>
    <t>Banks, L., Haynes, P. and Hill, M.</t>
  </si>
  <si>
    <t>Living in single person households and the risk of isolation in later life</t>
  </si>
  <si>
    <t>Beech, R. and Murray, M.</t>
  </si>
  <si>
    <t>Bishop, A.J. and Martin, P.</t>
  </si>
  <si>
    <t>Educational Gerontology</t>
  </si>
  <si>
    <t>Burholt, V. and Scharf, T.</t>
  </si>
  <si>
    <t>Poor health and loneliness in later life: the role of depressive symptoms, social resources, and rural environments</t>
  </si>
  <si>
    <t>Cloutier-Fisher, D., Kobayashi, K. and Smith, A.</t>
  </si>
  <si>
    <t>The subjective dimension of social isolation: a qualitative investigation of older adults' experiences in small social support networks</t>
  </si>
  <si>
    <t xml:space="preserve">De Jong Gierveld, J., Van der Pas, S. and Keating, N. </t>
  </si>
  <si>
    <t xml:space="preserve">Loneliness of older immigrant groups in Canada: effects of ethnic-cultural background </t>
  </si>
  <si>
    <t xml:space="preserve">Fokkema, T. and Naderi, R. </t>
  </si>
  <si>
    <t>Differences in late-life loneliness: a comparison between Turkish and native-born older adults in Germany</t>
  </si>
  <si>
    <t>The aim of this study was (1) to examine whether Turkish older migrants are indeed – as is often claimed without solid scientific evidence – lonelier than their peers with no migration background and (2) to determine the factors that account for the differences in loneliness between them.</t>
  </si>
  <si>
    <t>Fokkema, T., De Jong Gierveld, J. and Dykstra, P.A.</t>
  </si>
  <si>
    <t xml:space="preserve">Scharf, T. and De Jong Gierveld, J. </t>
  </si>
  <si>
    <t>Loneliness in urban neighbourhoods: an Anglo-Dutch comparison</t>
  </si>
  <si>
    <t>Offers the following hypotheses:
a) that older adults who negatively evaluate their local neighbourhood would report greater loneliness
b) that the social dimension of local area quality would be more closely related to loneliness than the perceived physical environment and
services.</t>
  </si>
  <si>
    <t>Stephens, C., Alpass, F. and Towers, A.</t>
  </si>
  <si>
    <t>The study tests the prediction that economic living standards are related to perceptions of social support and loneliness (taking into account gender and ethnicity differences) and that these factors in turn affect mental health.</t>
  </si>
  <si>
    <t>Tam, S. and Neysmith, S.</t>
  </si>
  <si>
    <t>Treacy, P., Butler, M., Byrne, A., Drennan, J.,
Fealy, G.,
Frazer, K. and
Irving, K.</t>
  </si>
  <si>
    <t>Loneliness and social isolation among older Irish people</t>
  </si>
  <si>
    <t>To document the prevalence and the experience of loneliness and social isolation among older people in Ireland. In particular the study sought to: (1) record the prevalence of loneliness amongst older people and examine and compare the prevalence of loneliness amongst older groups; (2) provide a profile of how older people themselves describe the experience of loneliness and social isolation; (3) explore the strategies that older people employ to alleviate loneliness and social isolation.</t>
  </si>
  <si>
    <t xml:space="preserve">Treas, J. and Mazumdar, S. </t>
  </si>
  <si>
    <t>Older people in America's immigrant families: dilemmas of dependence, integration, and isolation</t>
  </si>
  <si>
    <t>Victor, C.R. and Bowling, A.</t>
  </si>
  <si>
    <t>Victor, C.R., Burholt, V. and Martin, W.</t>
  </si>
  <si>
    <t>Loneliness and ethnic minority elders in Great Britain: an exploratory study</t>
  </si>
  <si>
    <t>Victor, C.R., Bowling, A., Scambler, S.J. and Bond, J.</t>
  </si>
  <si>
    <t>Wagner, M. and Brandt, M.</t>
  </si>
  <si>
    <t>Ageing in Europe - supporting policies for an inclusive society</t>
  </si>
  <si>
    <t>Boneham, M.A. and Sixsmith, J.A.</t>
  </si>
  <si>
    <t>The voices of older women in a disadvantaged community: issues of health and social capital</t>
  </si>
  <si>
    <t>To explore the
relationship between social capital, health and gender, focusing on the health and social networks of older women in a socially disadvantaged community in the north of England.</t>
  </si>
  <si>
    <t>Bonfatti, A., Celidoni, M., Weber, G. and Börsch-Supan, A.</t>
  </si>
  <si>
    <t>Investigates the role played by assets to support the living standard of the (more affluent) older population. 
Analyses whether and how
those households who were financially distressed in Wave 4 coped with their financial problems by liquidating their assets, real and financial, between Waves 4 and 5. 
Also focuses on the role of social networks, as providers of informal
support, in preventing or escaping financial distress.</t>
  </si>
  <si>
    <t>Byles, J.E., Leigh, L., Vo, K., Forder, P. and
Curryer, C.</t>
  </si>
  <si>
    <t>Explored the relationship between spatial mobility and psychological health among older adults living in Australia.</t>
  </si>
  <si>
    <t>Cornwell, B.</t>
  </si>
  <si>
    <t>Social disadvantage and network turnover</t>
  </si>
  <si>
    <t>Deindl, C., Brandt, M. and Litwin, H.</t>
  </si>
  <si>
    <t>Hrast, M.F., Mrak, A.K. and Rakar, T.</t>
  </si>
  <si>
    <t>Explores differences in exclusion of older people in central and eastern Europe (CEE).</t>
  </si>
  <si>
    <t>The social exclusion of the elderly: a mixed-methods study in Slovenia.</t>
  </si>
  <si>
    <t xml:space="preserve">Sociologicky Casopis–Czech Sociological Review </t>
  </si>
  <si>
    <t>Kreager, P.</t>
  </si>
  <si>
    <t xml:space="preserve">Poverty among Korean immigrant older adults: examining the effects of social exclusion </t>
  </si>
  <si>
    <t>McDonald, S. and Mair, C.A.</t>
  </si>
  <si>
    <t>Social capital across the life course: age and gendered patterns of network resources</t>
  </si>
  <si>
    <t>Explores life-course patterns of social capital – that
is, resources embedded within social relationships.</t>
  </si>
  <si>
    <t xml:space="preserve">
This section provides some descriptive data on the relationship between different extents of social welfare support and social exclusion among older people. 
Compares the material and social deprivation
indices with macro indicators measuring poverty and government expenditure
on pensions and social protection.</t>
  </si>
  <si>
    <t>Ogg, J. and Renaut, S.</t>
  </si>
  <si>
    <t>From Exclusion to Inclusion in Old Age: A Global Challenge (T. Scharf and N. Keating - eds)</t>
  </si>
  <si>
    <t>Focuses on the reciprocity and transfer of goods and service between generations,  thus informing how family relations and the changes that they are undergoing can deterimne patterns of inclusion and exclusion in later life.</t>
  </si>
  <si>
    <t>Ogg, J.</t>
  </si>
  <si>
    <t>Examines how the pathways to living alone in later life and experiences associated with living arrangement may be changing in the United Kingdom.</t>
  </si>
  <si>
    <t>Explores social isolation and network support amongst older men an women in Australia.</t>
  </si>
  <si>
    <t>Phillipson, C., Allan, G.A. and Morgan, D.H.J.</t>
  </si>
  <si>
    <t>Explores how important social networks are to daily life.</t>
  </si>
  <si>
    <t>Social Networks and Social Exclusion: Sociological and Policy Perspectives</t>
  </si>
  <si>
    <t>Informal support networks of low-income senior women living alone: evidence from Fort St. John, BC</t>
  </si>
  <si>
    <t>Explores informal supports used by low-income senior women living alone in the changing context of small-town rural Canada.</t>
  </si>
  <si>
    <t>Thang, L.L.</t>
  </si>
  <si>
    <t>Successful Aging: Asian Perspectives</t>
  </si>
  <si>
    <t xml:space="preserve">Tomaszewski, W. </t>
  </si>
  <si>
    <t>Living environment, social participation and wellbeing in older age: the relevance of housing and local area disadvantage</t>
  </si>
  <si>
    <t>The aims are: (1) to explore,
from the perspective of older women, the social and physical dimensions of neighbourhoods and (2) to investigate variation
in these accounts according to whether women live in areas of higher or lower socioeconomic status.</t>
  </si>
  <si>
    <t>Walters, P. and Bartlett, H.</t>
  </si>
  <si>
    <t>Growing old in a new estate: establishing new social networks in retirement</t>
  </si>
  <si>
    <t>Explores the personal network development of older residents who have moved to a new suburban (but not age-specific) residential development in a general urban setting.</t>
  </si>
  <si>
    <t xml:space="preserve">Health and social conditions of older people in Albania: baseline data from a national survey </t>
  </si>
  <si>
    <t>Gender, marital status, and ageing: linking material, health, and social resources</t>
  </si>
  <si>
    <t>Examines the intersection between gender and marital status, focusing on inequalities associated with three sets of resources: material resources, health resources, and social
organisational resources.</t>
  </si>
  <si>
    <t>Barrett, A.E., Pai, M. and Redmond, R.</t>
  </si>
  <si>
    <t xml:space="preserve">“It's your badge of inclusion”: the Red Hat Society as a gendered subculture of aging </t>
  </si>
  <si>
    <t>Bertoni, M., Celidoni, M., Weber, G. and Kneip, T.</t>
  </si>
  <si>
    <t>Bowling, A. and Stafford, M.</t>
  </si>
  <si>
    <t>To investigate associations between type of area, individuals’ perceptions of their neighbourhoods, and
indicators of social and physical functioning.</t>
  </si>
  <si>
    <t>Fontaine, R., Pino, M., Jean-Baptiste, M., Philibert, A., Briant, N. and Joël, ME.</t>
  </si>
  <si>
    <t>Two hypotheses:
a) Both cognitive and mobility-related limitations increase social deprivation in older adults.
b) Both cognitive and mobility-related limitations increase the use of formal and informal care at home and limit the ability of disabled older persons to live alone.</t>
  </si>
  <si>
    <t>Moffatt, S. and Scambler, G.</t>
  </si>
  <si>
    <t>Morris, A.</t>
  </si>
  <si>
    <t>Older social and private renters, the neighbourhood, and social connections and activity</t>
  </si>
  <si>
    <t>Explores how the housing tenures and neighbourhoods of older renters shape their social connections and leisure activities.</t>
  </si>
  <si>
    <t>Rozanova, J., Keating, N. and Eales, J.</t>
  </si>
  <si>
    <t>Unequal social engagement for older adults: constraints on choice</t>
  </si>
  <si>
    <t xml:space="preserve">Son, J., Yarnal, C. and Kerstetter, D. </t>
  </si>
  <si>
    <t>Engendering social capital through a leisure club for middle-aged and older women: implications for individual and community health and well-being</t>
  </si>
  <si>
    <t>Walker, J., Orpin, P., Baynes, H., Stratford, E.,
Boyer, K.,
Mahjouri, N.,
Patterson, C.,
Robinson, A. and
Carty, J</t>
  </si>
  <si>
    <t>To report on perspectives about diminishing levels of social engagement held by older rural participants and service providers, and to advance a number of key insights on ways in which to nurture social engagement and improve the experience of ageing.</t>
  </si>
  <si>
    <t>Exploring the impact of informal practices on social exclusion and age-friendliness for older people in rural communities</t>
  </si>
  <si>
    <t>Explores the role of informal practices, across the various community systems, in sustaining and enhancing the capacity of rural communities to combat the social exclusion of older people and thereby to be age-friendly.</t>
  </si>
  <si>
    <t xml:space="preserve">Walsh, K., O'Shea, E., Scharf, T. and Murray, M. </t>
  </si>
  <si>
    <t>Ageing in changing community contexts: cross-border perspectives from Rural Ireland and Northern Ireland</t>
  </si>
  <si>
    <t>A comparative analysis of how changing community contexts
have shaped the lives of rural-dwelling older people.</t>
  </si>
  <si>
    <t xml:space="preserve">Zhang, Z. and Zhang, J. </t>
  </si>
  <si>
    <t>Social participation and subjective well-being among retireesin China.</t>
  </si>
  <si>
    <t>Explores whether and how social participation, physical health, and economic status relate to the subjective well-being of the Chinese retired city population.</t>
  </si>
  <si>
    <t>Heikkinen, S.J.</t>
  </si>
  <si>
    <t>Exclusion of older immigrants from the Former Soviet Union to Finland: the meaning of intergenerational relationships</t>
  </si>
  <si>
    <t>Social exclusion demonstrates the consequences that current care priorities and policies (in relation to institutional - service - exclusion) can have on the daily lives and experiences of elderly people. The framework explicates the various intersecting ways in
which elderly people are excluded from public services,
participation in public life and community, and are increasingly relegated to the home.</t>
  </si>
  <si>
    <t>Illustrations of social exclusion in this paper politicise two major problems within home-care policies and practices: first, the lack of attention to the
social and socio-political needs of elderly people,
including agency; and, second, experiences of a particular group of elderly people
who, by means of their ineligibility and limited financial resources, represent an increasingly marginalised
group.</t>
  </si>
  <si>
    <t>Argues that despite broad acceptance of the notion that understanding diversity is integral to inclusion, challenges remain for older people's engagement with local governance processes. A deeper
understanding of diversity and how it relates to inclusion is required.</t>
  </si>
  <si>
    <t>Suggests that broad definitions of culture enable an understanding of identity and experience as ‘outsider’ to be applied to a policy
development process which enforces non-discriminatory practice.</t>
  </si>
  <si>
    <t xml:space="preserve">Gay and lesbian cultural experience is largely invisible in aged policy in Australia. Findings suggest that a process involving all aspects of gerontological enterprise will rectify this situation. </t>
  </si>
  <si>
    <t>Argues that social exclusion affects older people's uptake of social health protection (SHP) programmes in both Senegal and Ghana.
Reducing financial barriers is not enough to achieve universal coverage. Efforts to cover older people at risk of social exclusion should be increased.
Sociocultural, political and economic dimensions should be considered while designing SHP schemes.</t>
  </si>
  <si>
    <t>Shows that pronounced economic inequalities are evident in both schemes,
with older people in the richest quartile being more likely to enrol
than those in the poorest quartile</t>
  </si>
  <si>
    <t xml:space="preserve">Draws attention to the challenges embedded in such constructs, and suggests that the widely conveyed and well-accepted
call for participation in old age be reconsidered. Argues that framing
the participative practices of healthy seniors in individual
representations of usefulness results in a situation where older people who are either unable to participate or uninterested in participating according to the defined standards are left out of both the activities and the definitions of success. </t>
  </si>
  <si>
    <t>Argues that, second, where civic endeavors are concerned, age is a marginal factor at best and, more likely, a problematic proxy for other factors that should be examined more directly. Suggests as a simple example that old age might be viewed as posing barriers to civic participation because older people are more likely to face health problems. But then, it argues, it is health that should occupy our attention, not age. It would make more sense to focus on how to reduce or eliminate health problems as a barrier to civic participation, not just for older people but for people of all ages.</t>
  </si>
  <si>
    <t xml:space="preserve">Scharf, T., Phillipson, C. and Smith, A. </t>
  </si>
  <si>
    <t>Oh, J.H. and Kim, S.</t>
  </si>
  <si>
    <t>Fear of crime and elderly people: key factors that determine fear of crime among elderly people in West Flanders</t>
  </si>
  <si>
    <t>Aging, neighbourhood attachment, and fear of crime: testing reciprocal effects</t>
  </si>
  <si>
    <t>Examines the reciprocal effects between fear of crime
and neighbourhood attachment for older people, and integrated effects of aging and fear of crime on neighbourhood attachment.</t>
  </si>
  <si>
    <t xml:space="preserve">Walsh, K., O'Shea, E and Scharf, T. </t>
  </si>
  <si>
    <t>Explores conceptual and empirical aspects of the social exclusion/inclusion debate in later life, with a particular focus on issues of place and space in
urban settings.</t>
  </si>
  <si>
    <t>A socially excluded space: restrictions on access to health care for older women in rural Bangladesh</t>
  </si>
  <si>
    <t>Explored the experiences of 17 rural dwelling women, age 60 or more years, from Bangladesh in relation to decision-making processes with respect to their access to health care.</t>
  </si>
  <si>
    <t xml:space="preserve">Keating, N., Eales, J. and Phillips, J.E. </t>
  </si>
  <si>
    <t>Age-friendly rural communities: conceptualizing 'Best-Fit'.</t>
  </si>
  <si>
    <t>Age-friendly rural communities: conceptualizing 'Best-Fit'</t>
  </si>
  <si>
    <t>Health and quality of life among older people in rural England: exploring the impact and efficacy of policy</t>
  </si>
  <si>
    <t>To explore the contribution of rurality to older people's health and quality of life, and its role in their exclusion, and to
consider the role and efficacy of policy in addressing their needs.</t>
  </si>
  <si>
    <t>To apply critically
the concept of social exclusion to rural older people: why more prevalent in rural older people; is social exclusion a help; why this has not happened in US.</t>
  </si>
  <si>
    <t xml:space="preserve">O'Shea, E., Walsh, K. and Scharf, T. </t>
  </si>
  <si>
    <t>Exploring community perceptions of the relationship between age and social exclusion in rural areas</t>
  </si>
  <si>
    <t>To explore, for the first time, community perceptions of the relationship
between age and social exclusion in rural areas of the Republic of Ireland and Northern Ireland.</t>
  </si>
  <si>
    <t>Scharf, T. and Bartlam, B.</t>
  </si>
  <si>
    <t>In: Rural ageing: a good place to grow old (Keating, N. - ed.)</t>
  </si>
  <si>
    <t>To examine rural older people's accounts of exclusion, explore life-course influences on exclusion and assess the impacts of exclusion on quality of life.</t>
  </si>
  <si>
    <t>Ageing and social exclusion in rural communities</t>
  </si>
  <si>
    <t>Older people's perceptions of the neighbourhood: evidence from socially deprived urban areas</t>
  </si>
  <si>
    <t>Explores perceptions of the local environment amongst older people living in  areas of England characterised by intense social deprivation (London, Liverpool and Manchester).</t>
  </si>
  <si>
    <t>Explores (1) what are the key characteristics of exclusion faced by older people in disadvantaged
neighbourhoods, and how are these identified through individuals’ narratives? (2) How does the experience of social exclusion vary according to such factors as
age, gender, ethnic origin and health status?
(3) Extent to which exclusion reflects influence of life course factors and/or
old age?
(4) Why some people experience multiple forms of exclusion?</t>
  </si>
  <si>
    <t>Growing older in socially deprived areas: social exclusion in later life</t>
  </si>
  <si>
    <t>Investigates
the impact of social exclusion on older people living in some of
England’s most deprived urban areas (Manchester, London and Liverpool).</t>
  </si>
  <si>
    <t>Scharlach, A. and Lehning, A.J.</t>
  </si>
  <si>
    <t>How age-friendly communities can promote the social inclusion of older people, particularly in the US.</t>
  </si>
  <si>
    <t>Examines the association between community-level structural
disadvantage and individuals’ subjective assessments of neighbourhood problems.</t>
  </si>
  <si>
    <t>Explores why some older people are
content to ‘age in place’ while others reject their neighbourhoods as good places
to age, and addresses the shortfall in knowledge about older people’s attachment
to deprived neighbourhoods.</t>
  </si>
  <si>
    <t>The relationship
between neighbourhood deprivation and the
environmental stress of vulnerable older adults
forms the main theme of the paper.</t>
  </si>
  <si>
    <t>Explores the role of informal practices, across the various community systems, in sustaining and enhancing the
capacity of rural communities to combat the social exclusion of older people and thereby to be age-friendly.</t>
  </si>
  <si>
    <t>Walsh K., O'Shea, E., Scharf, T. and Shucksmith, M.</t>
  </si>
  <si>
    <t>Schieman, S. and Pearlin, L.I.</t>
  </si>
  <si>
    <t>Interrogating the 'age-friendly community' in austerity: myths, realities and the influence of place context</t>
  </si>
  <si>
    <t>Ageing through Austerity: Critical perspectives from Ireland</t>
  </si>
  <si>
    <t>Exploring older people relationships in place, in context of the economic recession. Also in view of the age-friendly movement.
What makes a community a good place to age in view of the austerity and the age-friendly movement in Ireland?</t>
  </si>
  <si>
    <t>Living on the margins: older people, place and social exclusion</t>
  </si>
  <si>
    <t>Doomed elderly people in a booming city: urban redevelopment and housing problems of elderly people in Hong Kong</t>
  </si>
  <si>
    <t>Explores the impact of
‘village services’ on the lives of people aged 70 or more years living in rural
England.</t>
  </si>
  <si>
    <t>Galčanová L. and Sýkorová D.</t>
  </si>
  <si>
    <t>Socio-spatial aspects of ageing in an urban context: an example from three Czech Republic cities</t>
  </si>
  <si>
    <t>To examine how urban form
and neighbourhood SES inter-relate to affect the experiences of older people who walk in their neighbourhoods; and to examine differences among neighbourhood stakeholder key informant perspectives on socio-political
processes that shape the walkability of neighbourhood environments.</t>
  </si>
  <si>
    <t>BMC Public Health</t>
  </si>
  <si>
    <t>Creatingand sustaining disadvantage: the relevance of a social exclusion framework</t>
  </si>
  <si>
    <t>Use social exclusion framework (with territorial exclusion) to highlight the disadvantages experienced by
elderly people accessing home-care.</t>
  </si>
  <si>
    <t>Everyone called me grandma: public housing demolition and relocation among older adults in Atlanta</t>
  </si>
  <si>
    <t>Explores the relocation narratives of 25 former public
housing residents in Atlanta, Georgia (through a voucher programme for private housing complexes), looking at the loss of geographically rooted communities
of kinship, support and belonging in particular.</t>
  </si>
  <si>
    <t>Elderly people's perspectives on health and well-being in rural communities in England: findings from the evaluation of the national service framework for older people</t>
  </si>
  <si>
    <t>Explores the views and
experiences of elderly people and their carers, as well as those of voluntary and community organizations working
with elderly people on access to health and social care services, and the implementation of National Service Framework for Older People, in rural England,</t>
  </si>
  <si>
    <t>Investigates the social health needs of older residents of a low-income inner-Sydney area characterised by multiple social and environmental hazards.</t>
  </si>
  <si>
    <t>Scharf, T., Phillipson, C., Kingston, P. and Smith, A.</t>
  </si>
  <si>
    <t>Social exclusion and older people: exploring the connections</t>
  </si>
  <si>
    <t>Transport-related social exclusion amongst older people in rural southwest England and Wales</t>
  </si>
  <si>
    <t>Investigated the interactions between transport-related exclusion
and older age in a rural context.</t>
  </si>
  <si>
    <t xml:space="preserve">Temelová, J. and Slezáková, A. </t>
  </si>
  <si>
    <t>The changing environment and neighbourhood satisfaction in socialist high-rise panel housing estates: the time-comparative perceptions of elderly residents in Prague</t>
  </si>
  <si>
    <t>(1) How do
the elderly residents evaluate everyday facilities, public spaces,
housing and social relations in housing estates? (2) As long-term residents,
how do they perceive the changes in their residential environments
during the transition from socialism to post-socialism?
(3) How do the elderly people’s perceptions and satisfaction differ
between housing estates?</t>
  </si>
  <si>
    <t>Explores the effect of high density neighbourhood
environments and its influence on liveability for older urban people.</t>
  </si>
  <si>
    <t xml:space="preserve">Walsh, K., O'Shea, E., Scharf, T. and Murrary, M. </t>
  </si>
  <si>
    <t>Ageing in changing community contexts: cross-border perspectives from rural ireland and Northern Ireland</t>
  </si>
  <si>
    <t>Warburton, J., Cowan, S., Winterton, R., Hodgkins, S.</t>
  </si>
  <si>
    <t>Building social inclusion for rural older people using information and communication technologies: perspectives of rural practitioners</t>
  </si>
  <si>
    <t>Offers a four-fold typology of older people with or without loneliness: those who have never been lonely, those for whom
loneliness is a new experience, those whose loneliness has decreased; and
those who have always been lonely. Argues that there are different types of loneliness in later life.
Risk factors for loneliness in later life  characterised by distinct ‘pathways’ of onset. It can be speculated that
the ‘continuity’ of loneliness into later life reflects the influence of personality factors and lifelong patterns of behaviour and inter-personal relationships.</t>
  </si>
  <si>
    <t xml:space="preserve">Found
support for the first hypothesis which stated that caregivers experience more
loneliness than non-caregivers, due to the reduced availability of social opportunities. Social opportunities were measured in the study as the extent to which family responsibilities prevented the respondent from doing what he or she wished to do. 
The second hypothesis stated that the possibility to make use of formal care
arrangements reduces loneliness among caregivers. Although it showed some partial tendencies in the direction of the hypothesis, the data did not ultimately show a relation between formal care service availability and loneliness, in general. </t>
  </si>
  <si>
    <t xml:space="preserve">Datasets from SHARE WAVE 4 and 5.  Individual observations and interviews </t>
  </si>
  <si>
    <t>A postal survey measuring spatial mobility (using the Life Space Questionnaire) and psychological health (using the SF36 Health Related Quality of Life Profile)</t>
  </si>
  <si>
    <t>Illustrates the need to support older persons to maintain independence and social networks.</t>
  </si>
  <si>
    <t>Used longitudinal egocentric network data from the National Social Life, Health, and Aging Project, a study of older adults conducted between 2005 and 2011</t>
  </si>
  <si>
    <t xml:space="preserve">Social exclusion: 
a) is viewed as multidimensional for all European countries.
b) ... and age discrimination are embedded in Europe 2020 strategy.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</si>
  <si>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Documents that:
a) across Europe, significant fractions of the 50+ population are troubled by pain: women more than men, older adults more than younger ones
b) there is considerable variation in reporting of pain across countries
c) there is a strong association between pain and social exclusion, measured
either by material or social deprivation.</t>
  </si>
  <si>
    <t>Two datasets:
a) SHARE WAVE 5 Individual observations and interviews
b) EUROSTAT 2012</t>
  </si>
  <si>
    <t xml:space="preserve">Findings are used to suggest that even though social
exclusion is dynamic in nature, the elderly have few ways of exiting it. Some strategies are suggest to lead towards the depletion of resources (financial,
personal, or other) and in the long run might even indicate a future worsening of
the person’s situation. </t>
  </si>
  <si>
    <t>Confirms the concern to some degree, finding that the non-participants due to language barriers are a selective group of (most probably) migrants who are more
likely to be disadvantaged in terms of housing status, and thus, also with respect
to socioeconomic status.
Compares natives and migrants on the social and material deprivation indices introduced in this volume and finds a robust generational pattern.</t>
  </si>
  <si>
    <t xml:space="preserve">
First-generation migrants appear more frequently amongst the socially or materially
deprived, while the second generation’s disadvantages are smaller, overall.
In most SHARE countries, it seems that the assimilation process takes
longer with regard to material deprivation as compared to social deprivation.
The proportion of first-generation migrants classified as deprived on both dimensions (social and material deprivation)
is still significantly higher than among the other groups. </t>
  </si>
  <si>
    <t>Anthropological and demographic field studies in three Indonesian communities (ethnographic studies and semi-structured interviews)</t>
  </si>
  <si>
    <t>Social resources increase steadily
with age, though additional returns to age tend to diminish to the point where
social resources peak (age 46–50) and then drop off among the 50+ population.
The significant positive age effect captures the pattern of social resource accumulation with age, while the significant negative age
squared effect highlights the diminishing returns to age among the older
respondents.</t>
  </si>
  <si>
    <t xml:space="preserve">The chapter found evidence that higher government expenditure, in particular in the area of public health and social safety net, is related to deprivation in the two analysed dimensions. 
While poverty levels defined with respect to current income are associated with material deprivation, there is little evidence on their correlation with the social dimension. </t>
  </si>
  <si>
    <t xml:space="preserve">Although principles and mechanisms of intergenerational solidarity are still intact, older people face new challenges in relation to their role in families. </t>
  </si>
  <si>
    <t>Three sources of data were used: the 7 waves of the British Household Panel Study from 1991 to 1998, the 1995 British Social Attitudes Survey, and the study, "The Family and Community Life of Older People: Social Networks and Social Support in Three Urban Areas"</t>
  </si>
  <si>
    <t>Charts the substantial evidence that describes how the attachment to a network may be vital in securing employment, in promoting good health, in maintaining positive relationships and in supporting people in transitions through the life course. Equally, lack of access to networks may lead to problems of various kinds, such as poverty, lack of support in old age and social isolation.</t>
  </si>
  <si>
    <t>In a boomtown setting, it is argued that these women must confront  not
just the challenges of a higher cost of living, but also challenges
associated with policies that have reduced, removed, or regionalized formalized support services. The demands and pressures of growth produce pockets of poverty among the most vulnerable groups, including low-income senior women living alone. Government policies that indiscriminately
reduce services across rural and small-town places, regardless of
their growth or anticipated/growing needs for seniors, also need to be
reconsidered.</t>
  </si>
  <si>
    <t>Highlights the circumstantial and structural constraints/opportunities available in contributing to the dynamics of social network for one's wellbeing. In particular highlights the dynamics of personal networks that relate to changes in personal and situational characteristics.</t>
  </si>
  <si>
    <t>Data from Household, Income and Labour Dynamics in
Australia (HILDA) Survey (nine waves 2001-2009)</t>
  </si>
  <si>
    <t>Demonstrates that access to high
quality social support networks has been demonstrated in this paper and elsewhere to
play a key role in ensuring wellbeing in older age.</t>
  </si>
  <si>
    <t>Social capital is central to the way that place
potentially influences the health of older women living alone. The underlying trust and
reciprocity associated with these relationships were central to their day-to-day lives.</t>
  </si>
  <si>
    <t>Secondary analysis of two large-scale British datasets is conducted.</t>
  </si>
  <si>
    <t>Argues that the interaction between gender and marital status is
systematically associated with inequalities.</t>
  </si>
  <si>
    <t>Also, the number of children reduces the
disposition of living alone in older adults, probably because it increases the possibility of (re)forming an intergenerational household. 
More interestingly, only the number of sons is significantly associated (negatively) with the propensity to receive formal care. 
The gender effect was not expected and requires further
investigations. 
The results suggest that formal care and informal care from non-co-residents are frequently used together and tend to be a substitute to care from co-residents.</t>
  </si>
  <si>
    <t>Rural communities
feel powerless and excluded from decisions which threatened their way of life; key health and social care policies are
formulated for urban areas and simply transposed to rural
areas with little attempt to accommodate or understand
difference.</t>
  </si>
  <si>
    <t>Demonstrates that older people in rural
communities represent a substantial economic and social resource; there is however increasing concern over the decline of a wide range of rural networks and services as this is perceived as a significant threat to the
sustainability of these communities.</t>
  </si>
  <si>
    <t>Conceptualised within social exclusion framework</t>
  </si>
  <si>
    <t>It has been shown that a weak day-to-day flow of material assets is intimately related to a weak flow of social assets, and has moreover been suggested that for many people the relationship is
causal. This is not to assert that the relationship is deterministic, that the
causality is never reversed, or that the strength of the flows of biological,
psychological, cultural and spatial assets cannot be more influential.</t>
  </si>
  <si>
    <t>Demonstrates for almost all of the older private renters interviewed that the neighbourhood in
which they were resident did not facilitate their social ties and activity. Describes how most had nobody to turn to in the immediate vicinity. In addition, because longevity of residence was rare in this grouping, they were seldom in one place long enough to develop sustained social ties
in the neighbourhood. Shows that for almost all the older social housing tenants the immediate neighbourhood
was critical for them having the capability to develop strong social ties and engage in
social activities.</t>
  </si>
  <si>
    <t>Key rural themes included: place; economic circumstances; social provision; social connectedness; risk factors (living alone; no transport; ill-health; limited financial resources; isolate and new residents; mind-set of older people - derived from: stigma; relative appreciation; personal choice).</t>
  </si>
  <si>
    <t xml:space="preserve">Potential for inclusion greater than exclusion for older residents due to work of community organisations, not state. Illustrates rural communities' rapidly changing economic and social structure; their relationship with the state; their capacity for innovation; and their ability to adapt.  </t>
  </si>
  <si>
    <t>Difficult to know if potential for inclusion is  higher, but the amount of work being done in the absence of state supports is clear. Factors related to place, economic
circumstances, social connectedness and social provision matter for the inclusion of older people living in rural areas, independently and in combination.</t>
  </si>
  <si>
    <t>Highlights that findings also suggest that participation in this leisure club may be an important contributor to the health and well-being of these middle-aged and older women.</t>
  </si>
  <si>
    <t>Informal networks continue to provide
a sense of connectedness and a significant resource for older people
in rural areas. Clear that the relative weighting given to the problems and challenges of rural
living depended on people’s connection and relationship to their
place. The voluntary contribution of older people linked to
particular infrastructural deficiencies, but primarily driven by
principles of reciprocity and contribution.</t>
  </si>
  <si>
    <t>Focus groups and in-depth interviews</t>
  </si>
  <si>
    <t>Survey data were collected by two modes: individual
(retirees were contacted and investigated individually, such as home visits) and group measures (retirees were investigated by various collective activities organized by their
communities and local Bureau of Retired Personnel)</t>
  </si>
  <si>
    <t>Social participation in later life is based on life-long relational
practices, which has implications; need for planners to consider how public spaces in neighbourhoods can promote the performance of
informal relationships for all generations, need to question the assumptions made regarding the ability and motivations of older people to contribute to the Big Society vision; more resources have
to be made available to support those established venues which allow older people to remain active in a way which is meaningful to
them.</t>
  </si>
  <si>
    <t>Framed within social exclusion literature, but no explicit framework</t>
  </si>
  <si>
    <t>Interviews with three generations of immigrant families. Four out of five of the eldest respondents were women aged over 72 years.</t>
  </si>
  <si>
    <t>Difficulties were identified due to the fact that in most of the arranged civic activities only immigrant participants tended to meet other immigrants with varied immigration experiences, and have no interaction with the local, Finnish elderly. Suggests that informal social interaction, and particularly the
interaction between elder immigrants and the Finnish society, is very limited.</t>
  </si>
  <si>
    <t xml:space="preserve">Highlights that
older men - particularly working-class men - have no close friends. Very elderly working-class men are at a particular disadvantage and suggest that this is due to poverty and ill-health. Suggests that single, poor, insecurely housed older men pose a number of challenges for researchers and policymakers. Suggests that they are a deviant population in two key senses. First, as a statistical minority, they deviate from the average older man who is married and living in relative comfort. Secondly, many are normatively deviant
in terms of their lifestyles and the moral values with which the worth of individuals typically is judged. </t>
  </si>
  <si>
    <t xml:space="preserve">Policy challenge associated with an ageing population is to
promote continuation of familiar activities into old age as a means of enhancing physical and mental well-being. This paper suggest that, however, some familiar activities that confer meaning on these men's lives - drinking, smoking, and gambling - are constructed in policy and service provision as inimical to health and wellbeing, and are likely to be targeted not for support but for derogation. </t>
  </si>
  <si>
    <t>This is suggested to pose a dilemma for gerontologists who argue for empowerment and self-determination as the core strategies to achieve successful
ageing.</t>
  </si>
  <si>
    <t>Finds that the relationship between older people and migrant formal care workers is multifaceted in its construction and possesses a layered complexity that draws on individual, structural and temporal factors. Suggests contextual factors specific to both migrant care workers and the sector in general, and perceptions of what constitutes good care, underlie and feed
into the development and maintenance of care relationships.</t>
  </si>
  <si>
    <t xml:space="preserve">Language and communication (in terms of proficiency and regional accents and colloquialisms) and culture (history, customs and care approaches) were found to be a challenge. At a more general level, suggests care recipient dependency, significant carer workloads and staff shortages meant that care relationships were even more difficult to develop. This was compounded by staff turnover rates and
care worker rotation. Aside from recipient dependency, these issues undermined the continuity of care for older people and the relational continuity for both older people and the care worker. </t>
  </si>
  <si>
    <t>Access to health care for older persons in the United States: personal, structural, and neighbourhood characteristics</t>
  </si>
  <si>
    <t>Rurality; (Neighbourhood and Community) 
Gerneral services; (Services, Amenities, Mobility)</t>
  </si>
  <si>
    <t>Rural settings present many challenges to those attempting to deliver services, including the comparatively high costs in time and money of serving dispersed populations; village services enhance the daily lives of older people in remote rural settings.</t>
  </si>
  <si>
    <t>Healthy Ageing in Rural Communities Research Network (HARC) - Walsh, K., O'Shea, E., Scharf, T., Connolly, S., Garvin, M., Maguire, C., McDonagh, J. and Murray, M.</t>
  </si>
  <si>
    <t>Economic decline, with respect to rationalisation and
recession, featured in each of the sites. Participants suggested that there were strong connections between social services provision and health and wellbeing. Transport identified as being the most significant issue. Many of the problems around socialisation and service infrastructure were framed in the context of having an
inadequate public transport system.</t>
  </si>
  <si>
    <t>The work highlights
the potential for exclusion, loss and absence within
older populations living in rural communities. This is alongside multiple levels
of engagement and positive contribution of older people within these places, encompassing economic, social, cultural, and civic life.</t>
  </si>
  <si>
    <t>Service provision for people with dementia in rural Scotland: difficulties and innovations</t>
  </si>
  <si>
    <t>Findings
illustrate that some older people and some rural communities
represent aspects of active ageing in a community. However, marginalized older people are not active participants and require the protection,
security, and care implied by the idea of active aging. Yet argues that some communities have neither the resources nor the inclination to adapt structures and services.</t>
  </si>
  <si>
    <t xml:space="preserve">Argues that the current definition of age-friendly would benefit from a more explicit inclusion
of community needs and resources and from a dynamic approach that incorporates change over time in people and place. </t>
  </si>
  <si>
    <t>Analysed data from case management agencies in 47 states on barriers to providing case management to rural older persons.</t>
  </si>
  <si>
    <t>Assessed whether self-reported use of dental services in community-dwelling older people in England varied in
relation to the neighbourhood in which they lived as well as
in relation to their own socioeconomic status.</t>
  </si>
  <si>
    <t xml:space="preserve">4240 people aged 65 and over </t>
  </si>
  <si>
    <t xml:space="preserve">The prevalence
of loneliness across different geographic areas in Europe: the current
data revealed that on the whole, loneliness is more widespread in Southern and
Eastern Europe than in Northern and Western European countries.
The present analysis
emphasises the contribution of the quality of the local social environment, i.e., feeling part of one’s local area and perceiving one’s neighbours as helpful,
to experiencing general feelings of loneliness. </t>
  </si>
  <si>
    <t xml:space="preserve">Dataset from SHARE WAVE 5.  Individual observations and interviews </t>
  </si>
  <si>
    <t>The chapter shows that the majority of survey participants lived in neighbourhoods in which there was a high level of social inclusion and limited exclusion. 
Personal social connection and strong
interrelationships between neighbours were relatively common. Four-fifths of the older Europeans sampled indicated that they felt a part of their local area and that their neighbours would support and assist them if they  needed help.</t>
  </si>
  <si>
    <t>Reveals the personal and environmental
age-related changes that put at risk and/or disrupt their capacity to
pursue that engagement and to make those contributions. The highly
personal and individual nature of both patterns of social engagement and
the ageing experience, and the stoic independence and self-reliance of rural
older people, mean that to be effective, interventions to protect and build social connection among older rural people cannot be ‘top down’ or ‘one
size fits all’ but need to be highly flexible, individually tailored, subtle and
embedded within, and oriented to building, community.</t>
  </si>
  <si>
    <t>Social capital is central to the way that place
potentially influences the health of older women
living alone. The underlying trust and
reciprocity associated with these relationships were
central to their day-to-day lives.</t>
  </si>
  <si>
    <t>In-depth semi-structured
interviews</t>
  </si>
  <si>
    <t>Suggest that ENEs from both old
and new communities face social exclusion risks arising from inadequate
social relationships, a lack of participation in civic activities, and deficient
basic services. Social exclusion risks due to inadequate material
resources and poor accommodation distinguish most ENEs in old communities
from those in new communities.</t>
  </si>
  <si>
    <t>Reading the newspaper decreases fear of crime.
Watching television increases it.</t>
  </si>
  <si>
    <t xml:space="preserve">Four sociodemographic
variables - gender, income, physical vulnerability and loneliness -
are significantly related to fear of crime. Neighbourhood variables
such as neighbourhood organization, neighbourhood commitment and
participation in both social and cultural life play an important role in the genesis
of fear of crime. </t>
  </si>
  <si>
    <t>Place found to be important as a mediator of exclusion across the dimensions of: geographic and natural elements; people and community cohesion; attachment and belonging.</t>
  </si>
  <si>
    <t>Identifies the role of
environmental factors and issues associated with urban change in generating
exclusion in later life. Suggests deprived inner-city neighbourhoods may present a number of challenges to the ideal of creating
‘age-friendly cities’ including: inequalities and improving
the quality of life of older people; involving older people in different aspects of urban (re)development; contrasting issues faced by
different generations and different groups of older people.</t>
  </si>
  <si>
    <t>Shows that
there is a considerable potential for involving older people in different
aspects of community (re)development. Recognition of the special needs experienced by
older people belonging to different ethnic backgrounds will be of particular
importance to developing age-friendly communities</t>
  </si>
  <si>
    <t>Exclusion based on gender, age and rural residence (but only secondary); little difference
for older women in rural regions of Bangladesh who perceive
that they are greatly disadvantaged in their access to
health care.</t>
  </si>
  <si>
    <t>Indicates high levels of satisfaction with the social
contexts of place, but some evidence that these social
inclusions are breaking down as public sector cuts begin to weaken
the rather fragile social service base of rural places. Need to monitor this changing situation, particularly in relation to the older
old and the smaller and more remote settlements.</t>
  </si>
  <si>
    <t>Older people in rural England are marginal to policy development and implementation. Number of policy areas would help - community development; integrated
community-led initiatives; recognition of the impact of
rural deprivation on community and individual health; promoting health and independence; recognition of the contribution older people make
to rural communities.</t>
  </si>
  <si>
    <t>Lack of research evidence has compounded the invisibility of the rural
elderly - more is needed.</t>
  </si>
  <si>
    <t xml:space="preserve">Potential for inclusion greater than exclusion for older residents due to work of community organisations, not state. Illustrates rural communities' rapidly changing
economic and social structure; their relationship with the state; their capacity for innovation;
and their ability to adapt.  </t>
  </si>
  <si>
    <t>Difficult to know if potential for inclusion is  higher, but the amount of work being done in the absence of state supports is clear. Factors related to place, economic
circumstances, social connectedness and social provision matter for the inclusion of older
people living in rural areas, independently and in combination.</t>
  </si>
  <si>
    <t>Public policy needs to look at: the impact of material disadvantage eon rural older people; innovative means of making rural places more liveable, transport etc.; community change and what services and structures need to be in place to account for such change.</t>
  </si>
  <si>
    <t>Demonstrates older people's attachment to their communities in some of England's most socially deprived urban neighbourhoods. The long-standing commitment of many older people to their communities - in part reflecting a need to maintain a sense of identity in a changing urban environment - suggests that there is considerable scope for involving this group in different aspects of community redevelopment. Research showed that local conditions can vary greatly between economically deprived communities.</t>
  </si>
  <si>
    <t>Underlines the value of taking account of place and locality when exploring quality of life issues in old age. More needs to be known about how place-related inequalities influence daily life in old age. Need to develop research that explores the interaction between structural processes, and the way these are shaped and influenced by local communities. need to insert issues affecting older people within policies concerned with combating area-based social exclusion.</t>
  </si>
  <si>
    <t>Excluded older people reporting a good quality of life emphasised ability to remain independent and/or a philosophical or spiritual perspective
on quality of life. Poor family and social relationships featured
strongly as negative influences on well-being. In some instances weaknesses in such
relationships overlapped with physical and mental ill health. Others emphasised the limiting nature of their
financial situation.</t>
  </si>
  <si>
    <t>Emphasises the complex nature of social exclusion in later life. Transitions and major life events play a major role in generating social exclusion
in later life. Interventions during adulthood and
in old age could have positive impacts in reducing exclusion in later life. Illustrates the impacts in old age of low social
status and economic disadvantage throughout the life course. Shows the extent to which socially excluded
older people have ‘aged in place’. Raises issues concerning the multiple-exclusion and well-being of some older people in British society</t>
  </si>
  <si>
    <t>Older people in deprived
areas appear to be vulnerable to disadvantage
arising from the nature of their social relations and the
lack of access to material security; older people in deprived
areas face multiple risks of social exclusion.</t>
  </si>
  <si>
    <t>Importance of paying attention to environmental influences
on ageing.</t>
  </si>
  <si>
    <t>Policy implications include: danger that investment
in urban regeneration will create
communities and neighbourhoods focused on certain
social groups; policy-making process missing out
on the potential contribution
that older people could make to the development of their
neighbourhoods; need for contemporary
urban policy to consider the position of
older people in deprived areas in terms of
their potential vulnerability to poverty and
social exclusion.</t>
  </si>
  <si>
    <t xml:space="preserve">Key findings and areas of exclusion around: deprivation and poverty; crime and fear of crime; neighbourhood; social integration. Policy recommendations given for each of these domains. </t>
  </si>
  <si>
    <t>Age-friendly initiatives are isolated efforts, without government involvement. Reflects residual social welfare approach and lack of public policy on this topic. Concerns about the inclusion of these AF programmes: may actually exacerbate existing disparities, and may not be able to tackle issues arising from structural disadvantage.</t>
  </si>
  <si>
    <t>Research: Research is limited; need rigorous evaluation; need new methods to examine individuals in their holistic environmental context. Policy: Additional US public policy is needed to enhance older adults' ability to age in place and participate more fully.</t>
  </si>
  <si>
    <t>Refines the link between objective
and subjective conditions and underscoring
the significance of perceived relative
economic standing. Dispositions and perceptions
that residents bring to their objective
circumstances, in combination with those
objective conditions, contribute distinctively
to the focal association between structural
disadvantage and subjective appraisals.</t>
  </si>
  <si>
    <t>Time (including past, present and future lives),
‘intervening variables’ such as religion, and the lifecourse should be considered in
the person–environment relationship. Illustrates community change and environmental decline, and loss of neighbours and friends.</t>
  </si>
  <si>
    <t>Multi-level analysis and
a large sample of people in the older age groups
are needed to find more older adults with multiple
vulnerability. Qualitative
studies are needed on the impact of neighbourhood transition
on the well-being of vulnerable older adults. Analysis of neighbourhood
transitions in combination with life
histories of vulnerable older adults with a long
period of residence can provide an in-depth
understanding of the impact of the process of
neighbourhood transition on the well-being of
vulnerable older adults.</t>
  </si>
  <si>
    <t>Older people who are vulnerable at an individual and household level are more likely to experience environmental stress in terms of dissatisfaction with the neighbourhood and feelings of unsafety in deprived neighbourhoods.</t>
  </si>
  <si>
    <t>Argues that the economic recession and austerity policies are having a negative influence on the community lives of some older people in some settings, and increasing inequalities.
For age-friendly programmes in all
affected nations, the impact of austerity has to be considered in a dual sense: as a context factor that impacts on the lives of older people; and as
an operational challenge to implementing and sustaining collaborative
initiatives.</t>
  </si>
  <si>
    <t>Present cohort of
elderly people found be in an unfavourable physical, financial and social situation and 
susceptible to adverse effects of
dislocation in the process of urban redevelopment. Housing provision
should be made to accommodate the changing
needs of the elders to facilitate ageing in place.</t>
  </si>
  <si>
    <t>Urban redevelopment inevitably
involves rehousing for those affected, and the
elders in Hong Kong are presently at a disadvantaged
position. More generous housing provision should be
devised to cater for the special needs of these elders.</t>
  </si>
  <si>
    <t>Those affected by redevelopment have to bear the costs of removal from the original community and readjustments to the new one, including: monetary and material losses or loss of a personal, psycho-emotional, or social linkage to a familiar environment.</t>
  </si>
  <si>
    <t xml:space="preserve">The analysis points to the key role of education as a vehicle for enhancing social inclusion in terms of accessibility to home-care programmes.
Highly educated individuals labelled as “eligible” by the national or regional assessment schemes have more chances to receive home-care compared to those less educated, due to their capability to apply literacy skills to health related issues. </t>
  </si>
  <si>
    <t>Social exclusion demonstrates the consequences that current care priorities and policies (in relation to institutional - service - exclusion) can have
on the daily lives and experiences of elderly people. The
framework explicates the various intersecting ways in
which elderly people are excluded from public services,
participation in public life and community, and are increasingly relegated to the home.</t>
  </si>
  <si>
    <t>Illustrations of social exclusion in this paper politicise two major problems within home-care policies and practices: first, the lack of attention to the
social and socio-political needs of elderly people,
including agency; and, second, experiences of a particular group of elderly people
who, by means of their ineligibility and limited financial resources, represent an increasingly marginalised group.</t>
  </si>
  <si>
    <t>Takes a social determinants-
of-health perspective and is guided by a feminist phenomenological approach</t>
  </si>
  <si>
    <t>Uses data from a mapping exercise which identifies non-governmental services for Irish people with dementia and their carers, explaining what cultural sensitivity means for them</t>
  </si>
  <si>
    <t>Exclusion based on gender, age and rural residence (but only secondary); little difference for older women in rural regions of Bangladesh who perceive that they are greatly disadvantaged in their access to
health care.</t>
  </si>
  <si>
    <t>Johnstone, M.-J. and Kanitsaki, O.</t>
  </si>
  <si>
    <t>Ethnic aged discrimination and disparities in health and social care: a question of social justice</t>
  </si>
  <si>
    <t>The analysis showed that elderly in CEE are significantly more excluded than the
rest of the population, and the most problematic areas were material deprivation, health and
interpersonal exclusion. Suggests that furthermore, the exclusion of the elderly in CEE is significantly higher than in other European countries, further characterized by a much higher difference in the level of the exclusion of the elderly than the population in general, as compared to the other European countries.</t>
  </si>
  <si>
    <t>There are significant disparities in the health and social care of older Australians from diverse cultural and language backgrounds. A rarely considered explanation is the direct and indirect practice of cultural racism (a new form of racism that is based on ‘Othered’ cultural and linguistic differences, rather than on skin colour as in the case of ‘old racism’).</t>
  </si>
  <si>
    <t>This chapter examines how access to health care – as a crucial dimension of social inclusion – varies across and within European countries.
Focused on three important dimensions:
a) subjective unmet need as a measure of horizontal inequity
b) out-of-pocket
expenses for health care
c) satisfaction with basic health insurance coverage</t>
  </si>
  <si>
    <t>Social exclusion: 
a) is viewed as multidimensional for all European countries.
b) ... and age discrimination are embedded in Europe 2020 strategy.
Different measures and conceptual aspects of
social inclusion are discussed as well.
Shows the relationship between social exclusion and other important aspects of people’s lives, particularly health and unmet need for care, migration background, but also intergenerational support</t>
  </si>
  <si>
    <t>Two datasets: 
a) SHARE WAVE 5.  Individual observations and interviews. 
b) OECD: Health expenditure and financing: health expenditure indicators.</t>
  </si>
  <si>
    <t>Despite the increase in funding for general health care, public funding for dental
care has reduced, limiting the access for the disadvantaged elderly. Dental care is isolated from health care
policies and funding. At the same time there is a significant shortage of adequately trained personnel in the
care of the elderly and a shortage of training opportunities particularly at a postgraduate and continuing
education level.</t>
  </si>
  <si>
    <t>Action is needed and appropriate strategies need to be implemented. Oral health
prevention, delivery policies and funding should be integrated within the general health care system.
Clinical protocols and guidelines need to be developed on the oral care of the elderly. Interdisciplinary
training in the care of the elderly needs to be implemented for all health care workers (dentists, physicians,
nurses, health care aids, social workers) at all education levels to enhance comprehensive care.</t>
  </si>
  <si>
    <t>Laferrère, A. and Bosch, K.</t>
  </si>
  <si>
    <t>Formal social protection for older people in developing countries: three different approaches</t>
  </si>
  <si>
    <t>Neighbourhood and Community;
Socio-Cultural Aspects</t>
  </si>
  <si>
    <t>More than 24,600 people aged 65 plus who do live not in nursing homes</t>
  </si>
  <si>
    <t>Unmet needs were found in all European countries. Needs for LTC were higher in the Southern and Eastern countries than in Scandinavia and Western and Central Europe. Deprivation was clearly linked to LTC needs, even when controlling for demographic variables,
socio-economic position and chronic conditions. There seems to be a direct link.
Older people living in big cities are more often affected by unmet LTC needs. A possible reason may be the problematic quality of neighbourhood.</t>
  </si>
  <si>
    <t>Demonstrates the lack of significant state efforts to promote day care, outreach
services or residential care for older people 
in this survey. The absence is linked to a wider failure to take a ‘joined up’ approach to meeting elderly needs: pensions and health care are usually
seen as separate policy domains with separate institutional structures.</t>
  </si>
  <si>
    <t>The chapter estimates that among those
needing LTC, a third did not receive adequate care or help.
The prevalence of unmet need falls with the level of need.
In the South and East of Europe, where the responsibility for long-term care is mainly borne by families, a substantial proportion
of older persons had to cope with fairly severe needs which are met neither by formal nor by informal care or help. The proportion was smaller in countries
where the state takes on most of this responsibility (Sweden, Denmark, the Netherlands).</t>
  </si>
  <si>
    <t xml:space="preserve">McCann, E., Sharek, D., Higgins, A., Sheerin, F. and
Glacken, M. </t>
  </si>
  <si>
    <t>Strategic managers, frontline managers and practitioners, and local carers of people with dementia</t>
  </si>
  <si>
    <t>Meinow, B., Parker, M.G. and Thorslund, M.</t>
  </si>
  <si>
    <t>Consumers of eldercare in Sweden: the semblance of choice</t>
  </si>
  <si>
    <t>2002 Swedish Panel Study of Living
Conditions of the Oldest Old (SWEOLD): face-to-face interviews; proxy interviews; telephone interviews</t>
  </si>
  <si>
    <t>Meeting the mental health needs of older women: taking social inequality into account</t>
  </si>
  <si>
    <t>Focuses on mental health implications of social inequalities for older women; those aged
60 and above.</t>
  </si>
  <si>
    <t>Quantifies the effects of rurality and socio-economic disadvantage
on the prior evidence of need for total hip joint
replacement and the use of health services to meet that need after adjusting for age and gender in two areas in England.</t>
  </si>
  <si>
    <t>Rurality; (Neighbourhood and Community)
Financial and Material Resources</t>
  </si>
  <si>
    <t>Cross-sectional population prevalence study using a self-completion
postal survey</t>
  </si>
  <si>
    <t>Argues that
both lifelong and age-related inequalities create and perpetuate mental ill health in older women, and that until the `care system' acknowledges
and addresses this dimension of 'need', it will continue to fail older women and may further disadvantage and mistreat them.</t>
  </si>
  <si>
    <t>Unmet need for hip replacement in those aged over 65 is
relatively common and increases markedly with increasing
age. Paradoxically, younger people needing hip replacement are
more highly represented in those under the care of their general practitioner or under the care of a hospital consultant, or on a waiting list. This suggests age-related inequalities in accessing health services.</t>
  </si>
  <si>
    <t>There is an important unmet need for hip joint replacement in older
people, with marked inequalities in levels of need and use of services.</t>
  </si>
  <si>
    <t>Clinical practice renders invisible the social origins of
mental ill health; it constructs 'need' as dislocated from the older woman's economic, social and historical context and as unrelated to
oppression or discrimination. Adopting a social inequalities perspective
shifts the professional understanding of 'need' towards acknowledging
the 'whole' experience of the older woman, and incorporates
resolutions which require change in the external environment as well as
within the individual.</t>
  </si>
  <si>
    <t>Ageing through austerity: critical perspectives from Ireland</t>
  </si>
  <si>
    <t>Focuses on realities of dementia care in Ireland and the potential reframing of dementia policy.</t>
  </si>
  <si>
    <t>Argues that: the allocation of resources to dementia is ultimately a political decision that can be influenced by stakeholders and public opinion.
For the person with dementia, the goal must be to provide them with an individualised person-centred pathway of care, from prevention,
through early diagnosis, to end-of-life care. At the macro-level, the
objective should be to make dementia a community-oriented public health priority, thereby placing people with dementia at the heart of local communities, comfortable and secure in their own place and time.</t>
  </si>
  <si>
    <t>Parmar, D., Williams, G., Dkhimi, F., Ndiaye, A.,
Asante, F.A.,
Arhinful, D.K. and
Mladovsky, P.</t>
  </si>
  <si>
    <t xml:space="preserve">I'm like a tree a million miles from the water's edge': social care and inclusion of older people with visual impairment </t>
  </si>
  <si>
    <t>Shows that pronounced economic inequalities are evident in both schemes,
with older people in the richest quartiles being more likely to enrol
than those in the poorest quartile.</t>
  </si>
  <si>
    <t>Argues that social exclusion affects older people's uptake of social health protection (SHP) programmes in both Senegal and Ghana. Reducing financial barriers is not enough to achieve universal coverage.
Efforts to cover older people at risk of social exclusion should be increased.
Sociocultural, political and economic dimensions should be considered while designing SHP schemes.</t>
  </si>
  <si>
    <t>Prada, S., Duarte, J. and
Guerrero, R.</t>
  </si>
  <si>
    <t>Environmental factors associated with primary care access among urban older adults</t>
  </si>
  <si>
    <t>1260 people aged 60-99 years</t>
  </si>
  <si>
    <t xml:space="preserve">Geographic data on primary care physician supply; surveys from 1260 senior centre attendees </t>
  </si>
  <si>
    <t>Suggests that accessibility and
elder-friendliness of public transit may be an important facilitator
in access to primary care in areas of lower supply. Conversely, it
suggests that there is an underserved group who are disadvantaged
by an inability to access or use public transit to travel to a primary care provider. The results also suggest that variation in health care
supply may be correlated with local variations in neighbourhood characteristics, insofar as self-reported perceptions of social cohesion, safety, and the use of public transit may reflect some objective features of a local area’s social capital, built environment, and
availability of public transportation.</t>
  </si>
  <si>
    <t>Solway, E.,
Estes, C.L.,
Goldberg, S. and
Berry, J.</t>
  </si>
  <si>
    <t>Access barriers to mental health services for older adults from diverse populations: perspectives of leaders in mental health and aging</t>
  </si>
  <si>
    <t>Paper (1) assesses the state of readiness at the
community, state, and national levels to meet the needs of a growing and
increasingly diverse older adult population; (2) identifies access barriers to mental health services for diverse older adults according to “axes of difference”: ethnicity/race, age, gender, location, socioeconomic status, sexual orientation, and mental health diagnosis; and (3) considers
relevant changes in policy and practice.</t>
  </si>
  <si>
    <t>Srakar, A., Hrast, M.F., Hlebec, V. and Majcen, B.</t>
  </si>
  <si>
    <t>Two main hypotheses: 
a) Are older people (65+) who suffer under social exclusion more likely to have unmet needs for long-term care (LTC)?
b) Is there a relationship with the type of welfare system?</t>
  </si>
  <si>
    <t xml:space="preserve">Social exclusion: 
a) is viewed as multidimensional for all European countries.
b) ... and age discrimination are embedded in Europe 2020 strategy.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</si>
  <si>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Dataset from SHARE Wave 5. Includes interviews from almost 65,000 participants aged 50+ and their spouses (any age)</t>
  </si>
  <si>
    <t>The chapter confirms both initial hypotheses:
namely that social exclusion adversely contributes to the probability of having an
unmet need and that there are observed effects of welfare regimes on the relationship between social exclusion and unmet LTC need. 
There is a significant difference between the mixed and Eastern European regimes.</t>
  </si>
  <si>
    <t>Suurmond J., Rosenmöller, D.L/, el Mesbahi, H., Lamkaddem, M. and
Essink-Bot, M.L.</t>
  </si>
  <si>
    <t>Barriers in access to home care services among ethnic minority and Dutch elderly – a qualitative study</t>
  </si>
  <si>
    <t>Older people and access to care</t>
  </si>
  <si>
    <t>Two key issues about access to services from the point of view of prevention are
raised: ‘breadth’ of access - to what extent the net will be cast wider in terms of enabling more older people with ‘low level’ needs to access services; and processes by which that access is negotiated - will it empower or discredit and marginalize? Without substantial additional funding, eligibility criteria will continue to operate in
such a way that only those individuals with ‘high level’ needs gain access to services.</t>
  </si>
  <si>
    <t>Tur-Sinai, A., Litwin, H. and Weber, G.</t>
  </si>
  <si>
    <t>About 46,320 people aged 50 plus</t>
  </si>
  <si>
    <t xml:space="preserve">Social exclusion: 
a) is viewed as multidimensional for all European countries.
b) ... and age discrimination are embedded in Europe 2020 strategy.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</si>
  <si>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Dataset from SHARE WAVE 5.  Individual observations and interviews. Focused on two variables</t>
  </si>
  <si>
    <t>The findings in this chapter show that four key groupings of indicators are related to the propensity to forgo a visit to the doctor due to cost or waiting time
– sociodemographic background, social networks, health and economics. 
Each indicator has a marginal effect on the individual’s predisposition.</t>
  </si>
  <si>
    <t xml:space="preserve">The chapter has detected that: greater income lessened the likelihood
of avoiding a doctor visit due to its cost. 
In addition, greater perceived
household ability to meet economic needs lessened forgone doctor visits due
to both cost and waiting time. </t>
  </si>
  <si>
    <t>The use of dental services among older Australians: does location matter?</t>
  </si>
  <si>
    <t>Examines the use of dental services
among non-institutionalised older Australians.</t>
  </si>
  <si>
    <t>Socioeconomic factors are strongly associated
with dental visits. Found a strong and positive link between dental visits and factors such as private health cover, residing in capital cities and higher levels of
education. Confirmed the importance of location in association with the use of dental
services. Possible explanations include
the differences in public funding towards
dental services across the Australian states
and the distance among regions within each state.</t>
  </si>
  <si>
    <t>Winterton, R., Clune, S., Warburton, J. and Martin, J.</t>
  </si>
  <si>
    <t>Local governance responses to social inclusion for older rural Victorians: building resources, opportunities and capabilities</t>
  </si>
  <si>
    <t>Raises the question whether genuine efforts are being made by stakeholders to provide services and supports that are socially inclusive, or whether they are overselling the social component of their services. Offers the example that, while stakeholders
have highlighted volunteering as an opportunity for
social participation, given the pressure placed on volunteers
as a response to limited resourcing of rural service providers, volunteering may be viewed as a burden rather than an
opportunity.</t>
  </si>
  <si>
    <t>Literature survey of research into the information needs of older adults. Examination of data on enquiries made by older people to organisations that provide older and disabled people with information and advice.
Focus groups run with older and disabled older people.</t>
  </si>
  <si>
    <t>Survey found that respondents needed: more practical support with everyday tasks; practical support that is far more easily accessible when needed; information on the financial help, practical help,
housing, products and home adaptations, support and services at home that are available to them; correct and up-to-date information on the appropriate
sources for support, practical help, information and advice, given a particular need; information that is more easily accessible via the most preferred means (face-to-face contact with other people) on a local basis.</t>
  </si>
  <si>
    <t>Support providers need to: provide increased practical support with everyday tasks; make the practical support far more easily accessible; substantially increase awareness of their existence and the types of support they provide.</t>
  </si>
  <si>
    <t xml:space="preserve">Denvir, C., Balmer, N.J. and Pleasence, P. </t>
  </si>
  <si>
    <t>Portal or pot hole? Exploring how older people use the 'information superhighway' for advice relating to problems with a legal dimension</t>
  </si>
  <si>
    <t>Making choices about support services: disabled adults' and older people's use of information</t>
  </si>
  <si>
    <t>2894 aged 60 plus</t>
  </si>
  <si>
    <t>Found that older people are less likely to utilise the
internet for finding information pertaining to legal problems, as well as being less likely to have access within their own homes. Found that older respondents showed a
large leap in use where they had home access. It would appear that
alternative access for those without home access was more significant for
younger respondents.</t>
  </si>
  <si>
    <t>Explores to what extent older immigrants of the study face social and/or emotional exclusion and how they have arranged their everyday lives in a new home country in
interaction with the second and third generations.</t>
  </si>
  <si>
    <t xml:space="preserve">Walsh, K. and Shutes, I. </t>
  </si>
  <si>
    <t>Explores the relationships between migrant care workers and older people in Ireland and
the UK; the barriers to and the facilitators of these relationships; and the
implications for relational aspects of quality of care in institutional and
home care settings.</t>
  </si>
  <si>
    <t xml:space="preserve">Yunong, H. </t>
  </si>
  <si>
    <t xml:space="preserve">Family relations and life satisfaction of older people: a comparative study between two different hukous in China. </t>
  </si>
  <si>
    <t xml:space="preserve">Examines the relationship
between family relations and life satisfaction among older people in mainland China. </t>
  </si>
  <si>
    <t>13 European countries; people aged 50 plus; original sample 9942</t>
  </si>
  <si>
    <t>6613 people aged 50 plus</t>
  </si>
  <si>
    <t>3692 people aged 65 plus</t>
  </si>
  <si>
    <t>N = 3248 born in Germany and N = 494 born in Turkey</t>
  </si>
  <si>
    <t>Material and Financial Resources;
Social Relations</t>
  </si>
  <si>
    <t>About 4,000 people aged 60 plus</t>
  </si>
  <si>
    <t xml:space="preserve">Material and Financial Resources; 
Social Relations </t>
  </si>
  <si>
    <t xml:space="preserve">6662 people aged 55-70 years </t>
  </si>
  <si>
    <t>33 Chinese home care workers; 7 Chinese programme coordinators</t>
  </si>
  <si>
    <t>Socio-Cultural Aspects;
Social networks and support; Social opportunities; (Social Relations)</t>
  </si>
  <si>
    <t>999 participants at baseline, with 287 at follow-up with mean age of 80</t>
  </si>
  <si>
    <t>Social relations; social networks</t>
  </si>
  <si>
    <t>3005 wave 1; 2126 wave 2</t>
  </si>
  <si>
    <t>Material and Financial Resources;
Socio-Cultural Aspects</t>
  </si>
  <si>
    <t xml:space="preserve">3000 people aged 22-65 years </t>
  </si>
  <si>
    <t>Survey 1: 5 years combined yielding 18,000 men and women aged 65 plus. Survey 2: 3500 women and men aged 60 plus</t>
  </si>
  <si>
    <t>52 older women aged 50–82 years</t>
  </si>
  <si>
    <t>About 26,000 
observations from people aged between 50 and 85</t>
  </si>
  <si>
    <t>25 older men and women aged 60 plus</t>
  </si>
  <si>
    <t>Neighbourhood and Community; 
Material and Financial Resources</t>
  </si>
  <si>
    <t>1693 respondents</t>
  </si>
  <si>
    <t>27 people in focus groups, and 12 in-depth interviews. Participants aged 59-91 years in 3 case-study sites</t>
  </si>
  <si>
    <t>22,019 aged
50-99 years</t>
  </si>
  <si>
    <t>Neighbourhood and Community; 
Civic Participation</t>
  </si>
  <si>
    <t>Socio-Cultural Aspects; 
Civic Participation</t>
  </si>
  <si>
    <t>Sets the analysis within an exclusion frame, but focuses only on social contacts (quantity) and impact on levels of isolation</t>
  </si>
  <si>
    <t>Secondary analysis of International Social Survey Programme. Cross-tabulations and Pearson Chi Square significance testing, controlled for age, social class, gender and childlessness</t>
  </si>
  <si>
    <t>Article raises some concerns about the small sub-section of severely isolated people living in single person households who were cut off from contact with  a family member, or friend, as well as having no participation in social organisations. Although living in single person households in itself does not appear to increase the risk of severe isolation, the combination of factors associated with living in single person households, such as advanced age (and worsening health), lower social class, low income and most importantly, childlessness, means that those living in single person households are likely to be at a greater risk.</t>
  </si>
  <si>
    <t>Developmental adaptation model (Martin &amp; Martin,
2002) used as a conceptual framework in the evaluation of an integrated
path model of loneliness</t>
  </si>
  <si>
    <t>Addressed social isolation as lived experience in the context of a small social network. Participants experienced small networks as the result of unforeseen
circumstances (e.g., multiple losses, the death of a spouse or
close friend) and/or because of a preference for having few social ties and simply enjoying more solitude.</t>
  </si>
  <si>
    <t>Shows that mean
loneliness of older immigrants to Canada is significantly higher than that of older adults
who are Canadian-born. Also highlights diversity among immigrants, finding significant differences in the intensity of loneliness among immigrant subgroups.</t>
  </si>
  <si>
    <t>Immigrants with similar language and culture are not lonelier, while
those from countries that differ in native language/culture are significantly higher on loneliness. Multivariate analyses showed the importance of cultural background, of composition of
the network of relatives and friends, and of local participation and feelings of belonging to the Canadian society in explaining loneliness of older immigrants.</t>
  </si>
  <si>
    <t>Older adults of Turkish
origin report on their health more negatively, have a lower
educational attainment and more difficulties making ends meet and are less satisfied with their dwelling.</t>
  </si>
  <si>
    <t>Found feelings of loneliness are more prevalent among
older adults of Turkish origin than their German counterparts,
which is entirely attributable to their lower socioeconomic
status and poorer health. Living with a partner or children, frequent contacts with non-coresident children, emotional support exchange and looking after grandchildren – though
important factors to prevent loneliness at the individual level – did not specifically protect Turkish older adults from loneliness, or did so rarely.</t>
  </si>
  <si>
    <t xml:space="preserve">Wave 2 of Survey of health and retirement in Europe,
in Austria, Belgium, the Czech Republic, Denmark, France, Germany, Greece, Ireland, Italy, the Netherlands, Poland, Spain, Sweden, and Switzerland </t>
  </si>
  <si>
    <t>Initial analysis of the levels of loneliness in the two samples
shows a higher degree of loneliness in the England deprived areas study.
In the Netherlands study, the MCA analysis showed that
the typology of neighbourhoods is significantly related to
loneliness.
Older people in low urbanised
neighbourhoods have lower mean loneliness
scores; those in medium urbanised neighbourhoods in
Zwolle and especially in the highly urbanised neighbourhoods
of Amsterdam have significantly higher loneliness scores.</t>
  </si>
  <si>
    <t>This suggests that even between neighbourhoods
that are fairly similar in socio-economic terms, the local context influences the degree to which older people experience loneliness.
The eightfold typology is significantly related
to loneliness in both countries. Older people living with a partner consistently have lower mean loneliness scores than those living alone. In particular, men without a partner – 
especially those aged 75 and over – are at greatest risk.</t>
  </si>
  <si>
    <t>– Exclusion from material resources                                                                                                                                                                                                                                                       – Exclusion from social relations                                                                                                                                                                                                                                              – Exclusion from civic activities                                                                                                                                                                                                                                                                – Exclusion from basic services                                                                                                                                                                                                                                                                – Neighbourhood exclusion</t>
  </si>
  <si>
    <t>Older people in deprived areas appear to be vulnerable to disadvantage
arising from the nature of their social relations and the lack of access to material security; older people in deprived
areas face multiple risks of social exclusion.</t>
  </si>
  <si>
    <t xml:space="preserve">Used cross-sectional data, so whether hardship and lower social support cause poorer mental health or mental health is affecting opportunities
for social support and the economic
living standards of these 65-70 year olds
is unknown. </t>
  </si>
  <si>
    <t>Draws attention to how isolation results from a lack of access to resources and/or culturally appropriate
programmes and services. Recognising that elder abuse occurs to Chinese Canadians as elderly members of
racial minorities living in immigrant families requires that we consider their position in power relations that
structure their vulnerability to abuse.</t>
  </si>
  <si>
    <t xml:space="preserve">Documented negative features of isolation: feeling lonely and feeling vulnerable to injury to person or damage to personal belongings. Features associated with isolation were insufficient company, poor relationships and lonely times (when it was harder to attain or maintain social interaction, such as night-time, winter or in an emergency). The period following the death of a loved one was also indicated as a time when participants could feel very isolated. </t>
  </si>
  <si>
    <t xml:space="preserve">Documents several negative emotions in relation to the experience of loneliness and these include pain,
depression, feeling worn down, broken-hearted and fearful for the future. Importantly
participants highlighted the nature of loneliness as a self-fulfilling experience in that feeling lonely made one less inclined to go out. In addition, participants noted that loneliness and isolation were not mutually inclusive, with different strategies proposed for their resolution. Social loneliness was significantly correlated with increasing age, lack of access to
transport, having to travel greater distances to bank and post office, poorer health and
living in a rural area. Family loneliness was significantly correlated with increasing age,
poorer health, living in an urban area and not being married. Number of children was
also associated with loneliness; the greater the number of children, the lower the levels
of family loneliness. Romantic loneliness was significantly correlated with increasing
age, poor overall health, being female, lower level of education, caring for a relative and
not being married. </t>
  </si>
  <si>
    <t>Findings reinforce that older immigrants have trouble adjusting to life in the US, with complaints of loneliness and boredom. Suggests these feelings reflect their social isolation.</t>
  </si>
  <si>
    <t>Based on previous categorisations: differentiates between those who are consistently
lonely; those whose loneliness increases with age; those for whom loneliness
decreases with age; and those who are never lonely.</t>
  </si>
  <si>
    <t>Data from the 8-year follow-up of an original survey of 999 adults in Britain aged 65 years</t>
  </si>
  <si>
    <t xml:space="preserve">Two data sources: the Ethnicity and Loneliness Survey, a study of 300
minority elders aged 65+ living in the community, provides our prevalence estimates and
secondary analysis of a study of 169 South Asian elders (aged 65+) undertaken in Birmingham
to validate our prevalence rates for the Indian and Bangladeshi populations </t>
  </si>
  <si>
    <t xml:space="preserve">Identified very high rates of reported loneliness, ranging from 24% to 50% amongst elders originating
from China, Africa, the Caribbean, Pakistan and Bangladesh whilst those from India
approximated to the norms of 8–10% for Britain. </t>
  </si>
  <si>
    <t>Demonstrated that the experience of loneliness in later life is not homogeneous
across the broad range of minority groups experiencing old age and later life in Britain.</t>
  </si>
  <si>
    <t>Shows loneliness is not
uniformly distributed through the older population. Identified strong relationships between loneliness and sociodemographic
factors (being female, being widowed, living alone, being aged 75 or more years), health factors (the chronically physically/mentally
ill, those with sensory impairments and poor health rating), material resources and a limited number of ‘ social’ resources (time spent alone, changes in time alone/loneliness and availability of confiding relationships). Shows that two sets of factors were independently
associated with loneliness, those that could be associated with vulnerability and those with protection. This is thought to suggest that
many of the factors previously thought to be associated with loneliness, such as gender, household status, and chronic illness/disability, are not
risk factors for loneliness in later life and are
independent in their influence.</t>
  </si>
  <si>
    <t>A number of key issues:  first, a group of people with no knowledge of,
or engagement with, the welfare system lack information that might enable them to access services and associated choices; second, building and maintaining trusted relationships
is important but takes time, and the degree to
which this can be achieved differs for different services;
third, accessing an appropriate quantity of high-quality impartial information at the right time is difficult.</t>
  </si>
  <si>
    <t>Found that of those who did use the internet, home access appeared to be key – suggesting that the first digital divide remains an ongoing barrier for this age group. It may well be that unlike other age groups where access may be obtained in educational or employment settings, there are few alternative means by which those aged over 60 can access the internet.</t>
  </si>
  <si>
    <t>Lissitsa, S. and Chachashvili-Bolotin, S.</t>
  </si>
  <si>
    <t>Does the wind of change blow in late adulthood? Adoption of ICT by senior citizens during the past decade</t>
  </si>
  <si>
    <t>Manthorpe, J.,
Iliffe, S.,
Moriarty, J.,
Cornes, M.,
Clough, R.,
Bright, L. and
Rapaport, J.</t>
  </si>
  <si>
    <t>‘We are not blaming anyone, but if we don't know about amenities, we cannot seek them out’: black and minority older people's views on the quality of local health and personal social services in England</t>
  </si>
  <si>
    <t>1839 older people (1280 monitoring forms) - 30% from minority ethnic background</t>
  </si>
  <si>
    <t>Found that during the decade the rate of internet access and digital uses increased continuously.
In the period 2003–2012 the age-based digital divide increased slightly.
Identified disadvantaged groups in Internet adoption and use.</t>
  </si>
  <si>
    <t xml:space="preserve">Suggests that disadvantaged groups in which being a senior intersects with additional risk factors include: Arabs, immigrants, religious
people, respondents from low socio-economic backgrounds and people with health problems. Found that women are less likely to access and use the internet in human
capital-enhancing ways compared to men and this disadvantage remained stable after controlling for
socio-demographic factors. </t>
  </si>
  <si>
    <t xml:space="preserve">Concerns were more about the incomplete recognition of the culturally specific needs of older people from black and minority ethnic groups by mainstream services than about the need to develop separate services for black and minority ethnic older
people. </t>
  </si>
  <si>
    <t>Olphert, W. and Damodaran, L.</t>
  </si>
  <si>
    <t>Warburton, J., Cowan, S., Winterton, R. and Hodgkins, S.</t>
  </si>
  <si>
    <t>Draws on the practice and local knowledge of rural practitioners from one Victorian region in order to explore: (a) the practice issues associated with Information and Communications Technologies (ICT) use among rural, older people; and (b) the characteristics of effective practice models in the rural social work context.</t>
  </si>
  <si>
    <t xml:space="preserve">The missing gap between internet use and benefits: seniors' limited internet experiences and social marginalization </t>
  </si>
  <si>
    <t xml:space="preserve">Findings suggest that having attained Internet
education did not necessarily help seniors to develop new ways to engage
with the mainstream society. Rather, the value of Internet activities was
shaped by the users' pre-existing communication network and social
participation. </t>
  </si>
  <si>
    <t>Because most of the seniors at the Center were undergoing extreme social
marginalization, their Internet usage context remained limited and
incomplete. Internet
teaching programmes alone were not enough to resolve their fundamental social problems. Interview analysis suggests that the social value of information technology is relevant depending not on the presence of access but rather on the users’ usage context within their life
situation and needs.</t>
  </si>
  <si>
    <t xml:space="preserve">Other social resource than new technology may be
more relevant to solve problems of
social marginalization. Policymakers
must not neglect this important point where critical investigation must be made about the groups’ present social
circumstances, their problems, and
their needs, prior to applying IT programmes. </t>
  </si>
  <si>
    <t>Rural transport – valuing the mobility of older people</t>
  </si>
  <si>
    <t>Describes rural transport policy in Ireland and aims: to examine travel patterns and behaviour of older people in
rural areas in the Republic of Ireland and Northern Ireland; and to establish the problems and difficulties (and thus the social exclusion) that older people in
rural areas in Ireland have when they want to travel or access
services.</t>
  </si>
  <si>
    <t>Rural transport must be seen not only as providing
a social service that reduces social exclusion (which is an important
objective) but also as something that could be
a viable alternative to using or owning a car, especially if it is to
attract older men to using it. Greater consideration needs to be given to how public and
community transport in rural areas can be used to bring about less
reliance on the car in all age groups. If adequate transport services
are provided for all residents of rural areas, there may be less need
to create specialised services with low demand.</t>
  </si>
  <si>
    <t>Andrews, G.,
Parkhurst, G.,
Susilo, Y.O. and
Shaw, J.</t>
  </si>
  <si>
    <t>Found that whilst in aggregate terms, the majority of trips
were for social and shopping purposes, the underlying motivations for making these
trips extended beyond these broad categories, including getting out of the house and
using the pass simply because it is free. The concessionary fares
policy influenced the social identity of the bus and created new on-board experiences;
it has also led to new types of trip motivations, decision-making processes and activities.</t>
  </si>
  <si>
    <t>Byles, J.E., Leigh, L., Vo K,, Forder, P.
Curryer, C.</t>
  </si>
  <si>
    <t>Older people and transport: coping without a car</t>
  </si>
  <si>
    <t>Explore the relationship between spatial mobility and psychological health among older adults living in Australia.</t>
  </si>
  <si>
    <t>Seek the experiences and opinions of older people who are ‘coping without a car’, and ask how this affected their lifestyle and quality of life, and how they met their transport needs.</t>
  </si>
  <si>
    <t>28 couples and 43 single older people - mean age 84.5 for men and 81.4 for women</t>
  </si>
  <si>
    <t xml:space="preserve">Findings reveal variations by gender, health status and personal outlook,
including views on independence and reciprocity. Shows the differential influence of ‘serious’ and ‘discretionary’
travel on the wellbeing of older people without private transport. </t>
  </si>
  <si>
    <t xml:space="preserve">Losing mobility through lack of private transport not only can mean disruption to older people’s everyday lives, but may also threaten their quality of life and independence. Due to becoming housebound through a lack of transport, respondents expressed their resignation and acceptance of staying
mostly at home. Many saw no answer to such problems, apart from adjustment to a more confined lifestyle, and many did not want to make a fuss or to be a bother. </t>
  </si>
  <si>
    <t>Although having lifts in other people’s cars was the most common
strategy for meeting transport needs, this was not unproblematic. ‘Discretionary’ travel, solely for enjoyment and sometimes unplanned, is not seen as a legitimate reason for approaching family and incurring
obligations to friends, and certainly not for spending money on taxis. Hence this type of travel, which most car drivers and owners take for granted, may be forgone, with a consequent reduction of quality of life.</t>
  </si>
  <si>
    <t>Dent, O.E.,
Broe, G.A.,
Creasey, H.,
Waite, L.M.,
Cullen, J.S. and
Grayson, D.A.</t>
  </si>
  <si>
    <t>Transportation needs of community-living older people in Sydney</t>
  </si>
  <si>
    <t xml:space="preserve">Engels, B. and Liu, G.-J. </t>
  </si>
  <si>
    <t>2006 population census; land use audit; bus route analysis; survey of 16 senior groups (2007-2008).</t>
  </si>
  <si>
    <t>Sought to
alert public policy makers and transport researchers to the prospect
of more social exclusion emerging within our cities over the
coming decades. While research and data collected in this study
have confirmed that seniors will continue to drive their cars for a
much longer period than might have been expected, there does
come a time when driving becomes hazardous to personal and
community safety.</t>
  </si>
  <si>
    <t>Given that the location of services and facilities
can change only slowly, need to develop more and different
public transport services so that seniors can continue to positively
age in their homes. Unless there is an upgrading of the
existing public transport system such as additional routes or dial
a bus, that can cater for the growing demand that will arise in
the coming decades, the prospect of greater levels of transport
based social exclusion is inevitable amongst the senior population
that continues to live in the post-war suburbs that the car made
possible.</t>
  </si>
  <si>
    <t>Dataset of the Federal survey Mobility in Germany 2008</t>
  </si>
  <si>
    <t>Over 2,500 aged 65 plus</t>
  </si>
  <si>
    <t xml:space="preserve">Addresses the question of to what extent older people, especially women, are threatened by limited social participation in Berlin’s suburbia. </t>
  </si>
  <si>
    <t>Giesel, F. and Rahn, C.</t>
  </si>
  <si>
    <t>Everydaylife in the suburbs of Berlin: consequences for the social participation of aged men and women</t>
  </si>
  <si>
    <t>Habib, K.N.</t>
  </si>
  <si>
    <t>More than A to B: the role of free bus travel for the mobility and wellbeing of older citizens in London</t>
  </si>
  <si>
    <t>An investigation on mode choice and travel distance demand of older people in the National Capital Region (NCR) of Canada: application of a utility theoretic joint econometric model</t>
  </si>
  <si>
    <t>Explores from a public health perspective the mechanisms
that link this travel benefit to determinants of wellbeing.</t>
  </si>
  <si>
    <t>8886 people aged 65 plus</t>
  </si>
  <si>
    <t>Used individual (N = 14), dyad (N = 12) or small group
(N = 21) interviews</t>
  </si>
  <si>
    <t>Argues that with an increasingly older population in the region, an increasing risk of transportation-related social exclusion may be implied because of the need for longer distance travel to engage in activities. Suggests that most importantly, such implications in the NCR are driven more by the region’s urban form and land use patterns than the performance of the regional transportation system.</t>
  </si>
  <si>
    <t>Jones, A.,
Goodman, A.,
Roberts, H.,
Steinbach, R. and
Green, J.</t>
  </si>
  <si>
    <t>Entitlement to concessionary public transport and wellbeing: a qualitative study of young people and older citizens in London, UK</t>
  </si>
  <si>
    <t>Explores how concessionary public transport entitlement is
understood and enacted, and how different sources of entitlement mediate the relationship between
transport and wellbeing, and therefore relate to social exclusion.</t>
  </si>
  <si>
    <t>Suggest that the bus pass ‘effectiveness’
relies on how far it shapes the meaning of access and
entitlement for its users. Where entitlement was understood as based on rights, it could enhance wellbeing. Where it was based
on needs and vulnerability, it was more problematic, with social risks of underlining social marginalisation rather than fostering
inclusion. For older recipients, receipt of the concession brought a valued sense of societal recognition. The concession
was understood to be a reflection of the
entitlement older London residents were due on the basis
of the contribution that they had made to society over the course of
their lives so far.</t>
  </si>
  <si>
    <t>Suggests that beyond the substance of the entitlements themselves,
the process and conditions of entitlement are also important when it comes to considering the effects of a given entitlement on
recipients’ wellbeing. Found that the relationship
between entitlements and wellbeing is mediated by the
sense of belonging that receipt of an entitlement confers on the individual.</t>
  </si>
  <si>
    <t>Suggests that to
reduce the risks to wellbeing that can come with enacting entitlements,
policy-makers should pay attention to communicating
a cogent rationale for a given entitlement so that the wider public
better understand why that entitlement has been conferred.</t>
  </si>
  <si>
    <t>Assessing mobility in an aging society: personal and built environment factors associated with older people’s subjective transportation deficiency in the US</t>
  </si>
  <si>
    <t xml:space="preserve">Nordbakke, S. and Schwanen, T. </t>
  </si>
  <si>
    <t>Transport, unmet activity needs and wellbeing in later life: exploring the links</t>
  </si>
  <si>
    <t>Analyse subjective transportation deficiency, in terms of missing activities due
to lack of transportation, of the older population aged 65 and over in the United States.</t>
  </si>
  <si>
    <t>Analyse the link between transport and wellbeing by considering the extent to which older adults believe that their needs for out-of-home activity participation remain unsatisfied.</t>
  </si>
  <si>
    <t>4723 people aged 67 plus</t>
  </si>
  <si>
    <t>AARP national telephone survey among Americans aged 50 on civic engagement and community
involvement</t>
  </si>
  <si>
    <t>Uses data from a survey about transport and activity participation in old age in Norway</t>
  </si>
  <si>
    <t>Demonstrates a substantial proportion of older populations in the US may restrict their activities due to transportation
deficiency. This clearly indicates that improving or satisfying
older people’s transportation need is an impending transportation policy goal for an aging society. More transportation options and improvements in
accessibility, coupled with land use and housing development, need to be considered. Confirms that ability to drive a vehicle is an important factor in alleviating transportation deficiency, while fixed transit
service does not significantly alleviate the level of transportation deficiency</t>
  </si>
  <si>
    <t>Also highlights that other factors need to be considered too: older people’s health condition and health related problems with walking, as well as living status (living with a partner/spouse),
having social support and a social outlook on life (overall life satisfaction) are
associated with the level of unmet activity needs.</t>
  </si>
  <si>
    <t>Paez, A.,
Mercado, R.G.,
Farber, S.,
Morency, C. and
Roorda, M.</t>
  </si>
  <si>
    <t>Porter, G., Tewodros, A., Bifandimu, F., Gorman, M.,
Heslop, A.,
Sibale, E.,
Awadh, A. and
Kiswaga, L.</t>
  </si>
  <si>
    <t>Explores older people’s mobility in a developing country context.</t>
  </si>
  <si>
    <t>Geo-coded travel behaviour data, specifically average trip length, and
relevant traveller’s attributes are obtained from the Montreal Household Travel Survey (2003); business point
database in terms of facilities and amenities</t>
  </si>
  <si>
    <t>12 peer researchers; 194 interviews; survey n = 339</t>
  </si>
  <si>
    <t>The analysis shows large disparities in accessibility between seniors and non-seniors, between urban
and suburban seniors, and between vehicle owning and non-owning seniors. Suggests that the results could be used as a proxy for
access in statistical investigations of health outcomes.</t>
  </si>
  <si>
    <t>Resolving mobility constraints impeding rural seniors' access to regionalized services</t>
  </si>
  <si>
    <t>Investigates the interactions between transport-related exclusion
and older age in a rural context.</t>
  </si>
  <si>
    <t>365 key informants (older people, local leaders, community groups, health care providers, etc.)</t>
  </si>
  <si>
    <t>Better synergy across government policies and programmes is needed to
reduce the negative impacts that service restructuring decisions can have
on seniors’ access to supports. Need to examine regional mobility issues of our most vulnerable
seniors, particularly for those with low incomes or those living on Aboriginal
reserves.</t>
  </si>
  <si>
    <t>Stjernborg, V., Wretstrand, A. and Tesfahuney, M.</t>
  </si>
  <si>
    <t>Rural car dependence: an emerging barrier to community activity for older people</t>
  </si>
  <si>
    <t>Everyday life motilities of older persons – a case study of ageing in a suburban landscape in Sweden</t>
  </si>
  <si>
    <t>Social Relations; 
Neighbourhood and Community</t>
  </si>
  <si>
    <t>Older adult couple</t>
  </si>
  <si>
    <t>Although the car is increasingly seen as perhaps the de facto mode of transport
in rural areas, it is the case that there are a range of modes of travel that are available,
which if properly supported would create both mobility and motility plurality for
the rural elderly. Reliance on the car may effectively risk undermining the creation of social capital in rural communities, and thus their social sustainability.</t>
  </si>
  <si>
    <t>Neighbourhood &amp; Community (NC)</t>
  </si>
  <si>
    <t>Social Relations (SR)</t>
  </si>
  <si>
    <t>Services, Amenities, Mobility (SAM)</t>
  </si>
  <si>
    <t>Material &amp; Financial Resources (MFR)</t>
  </si>
  <si>
    <t>Health and social care services</t>
  </si>
  <si>
    <t>Crime and safety</t>
  </si>
  <si>
    <t>Place-based policy</t>
  </si>
  <si>
    <t>Place-based socio-economic aspects</t>
  </si>
  <si>
    <t>Services, amenities and built environment</t>
  </si>
  <si>
    <t>Socio-political structures</t>
  </si>
  <si>
    <t>Social and relational aspects</t>
  </si>
  <si>
    <t>Neighbourhood Context - 61 papers on now the role of neighbourhood context (either alone or in conjunction with other variables) impacts on different health and well-being outcomes were identified but are not summarised here for reasons listed in the Overview &amp; Legend sheet</t>
  </si>
  <si>
    <t>Context papers - 45 papers on the role of social relations context (either alone or in conjunction with other variables) in different health and well-being outcomes were identified but are not summarised here for reasons listed in the Overview &amp; Legend sheet</t>
  </si>
  <si>
    <t>Service Context - 16 papers on service access, use or macro context and the relationships with the experiences of older people were identified but are not summarised here for reasons listed in the Overview &amp; Legend sheet</t>
  </si>
  <si>
    <t>Context papers - 23 papers on the role of material and financial context (either alone or in conjunction with other variables) and impact on different health and well-being outcomes were identified but are not summarised here for reasons listed in the Overview &amp; Legend sheet</t>
  </si>
  <si>
    <t>Context papers - 2 papers on the role of civic participation context (either alone or in conjunction with other variables) and impact on different health and well-being outcomes were identified but are not summarised here for reasons listed in the Overview &amp; Legend sheet</t>
  </si>
  <si>
    <t>Socio-Cultural Aspects Sample breakdown</t>
  </si>
  <si>
    <t>Socio-Cultural Aspects (SCA)</t>
  </si>
  <si>
    <t>Civic Participation (CP)</t>
  </si>
  <si>
    <t>Old-Age Exclusion Domains</t>
  </si>
  <si>
    <t>Explores the views and
experiences of elderly people and their carers, as well as those of voluntary and community organizations working
with elderly people on access to health and social care services, and the implementation of National Service Framework for Older People, in rural England.</t>
  </si>
  <si>
    <t xml:space="preserve">
Large country-specific standard deviations for the accessibility score suggest that within each country, the accessibility of essential services varies greatly among older citizens. 
A small but notable proportion of
respondents live in neighbourhoods with services that are perceived as difficult
to access.
This suggests that the construct may vary by neighbourhood sensitive facets such as socioeconomic composition or rural versus urban distinctions.</t>
  </si>
  <si>
    <t xml:space="preserve">Social exclusion: 
a) is viewed as multidimensional for all European countries.
b) ... and age discrimination are embedded in Europe 2020 strategy.
Different measures and conceptual aspects of
social inclusion are discussed as well.
Shows the relationship between
social exclusion and other important aspects of people’s lives, particularly
health and unmet need for care, migration background, but also intergenerational support. </t>
  </si>
  <si>
    <t>Walsh, K, O'Shea, E., Scharf, T. and Shucksmith, M.</t>
  </si>
  <si>
    <t xml:space="preserve">Informal networks continue to provide
a sense of connectedness and a significant resource for older people
in rural areas. Clear that the
relative weighting given to the problems and challenges of rural
living depended on people’s connection and relationship to their
place. The voluntary contribution of older people linked to
particular infrastructural deficiencies, but primarily driven by
principles of reciprocity and contribution. </t>
  </si>
  <si>
    <t>Increasing choice and control for older and disabled people: a critical review of new developments in England.</t>
  </si>
  <si>
    <t>Choice is not unproblematic, either theoretically or in relation to its practical implementation and consequences. These problems relate
primarily to the use of market-style mechanisms for exercising choice. First, there are potential risks to equity; second, some of the older and disabled people who
stand to benefit – in terms of independence, well-being, social inclusion and citizenship – from greater choice and control may in some circumstances be least able to do so. The actual gains from greater opportunities for choice and control may be very small, or outweighed by
potentially significant costs. The risk is therefore for even greater inequalities.</t>
  </si>
  <si>
    <t>Scharf, T., Phillipson, C. and Smith, A..</t>
  </si>
  <si>
    <t>A theory of age exclusion through closure: 'chronological age' to 'clinical need'</t>
  </si>
  <si>
    <t>Focuses on the criteria of ‘chronological age’ and ‘clinical need’ as a means of exclusion from
the workforce and hospital-based continuing care, respectively, arguing that older people have been subordinated to the workforce.</t>
  </si>
  <si>
    <t>Theory of age exclusion through
closure. Social closure refers to the process by which social
collectivities seek to maximise rewards, by restricting access to resources and opportunities to a ‘‘limited circle of eligibles"</t>
  </si>
  <si>
    <t>A ‘Universal Health Service’ has become the equivalent to that of ‘clinical need’ which excludes continuing care needs, exclusion ironically justified on the grounds that ‘no other consideration’
(i.e., age), should enter into clinical assessment for hospital care and treatment.</t>
  </si>
  <si>
    <t>As the effects of age
exclusion through closure according to ‘clinical need’ illustrates, such a process affects all within the hierarchy of knowledge/care. Thus, as continuing care has been excluded from the clinic, it has become redefined as a ‘social responsibility’ to run into the ‘private
sphere’ to become the responsibility of the family, redefining the
boundaries between the public and private spheres.</t>
  </si>
  <si>
    <t>Socioeconomic changes – the rising cost of health care, demographic change, the development of geriatric medicine, and economic restructuring – have served to allocatively ration ‘continuing care’ at this interface through the criteria of ‘clinical need’. Age has
become forged to clinical need, to become a formidable force of exclusion and exploitation perpetuating Poor Law
closure between those ‘able’ and ‘unable’ to work, and creating a consequent ‘process of subordination’ within
Welfare State capitalism.</t>
  </si>
  <si>
    <t>Relatively few know about available social services; fewer still
use them. The majority clearly recognise their lack of fluency in English
as a barrier to services. The inability, and often the unwillingness, of statutory services to
meet the needs of those with little or no English exacerbates
disadvantage by preventing access to services.</t>
  </si>
  <si>
    <t>Relationship between health service use and health information technology (HIT) use among older adults: analysis of the US National Health Interview Survey</t>
  </si>
  <si>
    <t xml:space="preserve">This study tested the following hypotheses: Controlling for demographic and socioeconomic factors, self-reported sensory and memory limitations, and self-rated health, (1) older adults who had visited or talked to a general practitioner in the preceding 12 months compared with their peers who had not done so were more likely to have used HIT during the same period; (2) older adults who had visited or talked to a medical specialist or had used other health services in the preceding 12 months were more likely to have used HIT during the same period than their peers who had not used these health services; (3) older adults who had visited or talked to a mental health professional in the preceding 12 months were more likely than their peers who had not done so to have used HIT during the same period; and (4) the pattern of association between the types of health services used and HIT use was likely to vary by gender. </t>
  </si>
  <si>
    <t>5294 adults aged 65 years plus</t>
  </si>
  <si>
    <t>Responding to the needs of older homeless people: the effectiveness and limitations of British services</t>
  </si>
  <si>
    <t>“Quite frankly, I have doubts about remaining”: aging-in-place and health care access for rural midlife and older lesbian, gay, and bisexual individuals</t>
  </si>
  <si>
    <t>Accessibility to essential services and facilities by a spatially dispersed aging population in suburban Melbourne, Australia</t>
  </si>
  <si>
    <t>Presents an empirical assessment and visualisation of micro level manifestations of location disadvantage within residential suburbs of Melbourne using GIS-based spatial analytical procedures and fine spatial resolution datasets.</t>
  </si>
  <si>
    <t>Services for older homeless people are not widespread, and have not developed as rapidly as those for other groups, such as young homeless people
or those leaving institutions. The government has given little attention to the
unmet needs of older homeless people. Homeless people's needs are inadequately met by statutory and voluntary-sector agencies.</t>
  </si>
  <si>
    <t>Reveals that the existence of social exclusion amongst non-car driving seniors is being reinforced by a regional public transport system that cannot adequately service the municipality.</t>
  </si>
  <si>
    <t xml:space="preserve">Unique issues faced by LGB adults, such as isolation and the lack of informal support, make obstacles to aging-in-place for LGB adults living in rural communities particularly difficult to overcome. </t>
  </si>
  <si>
    <t>Quine, S., Kendig, H.,
Russell, C. and
Touchard, D.</t>
  </si>
  <si>
    <t>Older people's experience of proactive welfare rights advice: qualitative study of a South Asian community</t>
  </si>
  <si>
    <t>Ageing, poverty and social services in Portugal: the importance of quality services</t>
  </si>
  <si>
    <t>Presents an evaluation of a novel welfare rights advice service for ethnic minority elders, which aimed to determine
routes to services, barriers to claiming and the impact of welfare benefits
on health and well-being.</t>
  </si>
  <si>
    <t>The study revealed that participants were not claiming their full welfare entitlement. This was largely due to lack of knowledge about the welfare system. Routes to welfare rights services were ad hoc and haphazard. Process of application is more time-consuming and requires bi- or multi-lingual welfare rights advisors or
access to a high-quality interpreting service; accessing appropriate services is more difficult for ethnic minority older people.</t>
  </si>
  <si>
    <t>Suggests that local services can contribute more than they currently do to
health promotion goals.</t>
  </si>
  <si>
    <t>Increasing benefit uptake among ethnic minority older people is an important way of tackling poverty,
discrimination and improving quality of life in the later years. Services need to be proactive in connecting with older people and their carers, informing them of their rights and assisting them to claim
their entitlements while taking account of specific barriers faced by ethnic minority
older people.</t>
  </si>
  <si>
    <t xml:space="preserve">UK (England) </t>
  </si>
  <si>
    <t>Conceptual model underpinning the study was that homelessness is a
function of structural and policy factors, health and welfare service organisation and delivery
deficiencies, and personal problems, incapacities and behaviour</t>
  </si>
  <si>
    <t>Overall, while there are unique patterns in service use by geographical area, other predictor variables – such
as age, gender, and income – appear to have a greater
influence on access and use of health services. In BC,
individuals generally have access to a broad range of
services, despite differences in geographical area;
however, some of the patterns of use among rural and small town populations underscore the historical pattern of a lack of access to general practitioners and specialists in small communities.</t>
  </si>
  <si>
    <t>Allan, D. and Cloutier-Fisher, D.</t>
  </si>
  <si>
    <t>Health service utilization among older adults in British Columbia: making sense of geography</t>
  </si>
  <si>
    <t>Canadian Journal on Aging–Revue Canadienne Du Vieillissement</t>
  </si>
  <si>
    <t>Data included provincial administrative health data routinely collected by the British Columbia Ministry of Health. For the purposes of this article, the medical services plan, hospital separations, and continuing care files were used</t>
  </si>
  <si>
    <t>The number of Canadians who
will experience or witness the exclusions of market modelled community care - as care recipients, family
members, friends, home care workers - is increasing and will continue to do so in the future.</t>
  </si>
  <si>
    <t>Beaulaurier, R., Fortuna, K., Lind, D. and Emlet, C.</t>
  </si>
  <si>
    <t>Brotman, S., Ferrer, I., Sussman, T., Ryan, B. and
Richard, B.</t>
  </si>
  <si>
    <t>Access and equity in the design and delivery of health and social care to LGBTQ older adults: a Canadian perspective</t>
  </si>
  <si>
    <t>The lives of LGBT older adults: understanding challenges and resilience. (Orel, Nancy A [Ed]; Fruhauf, Christine A [Ed]. )</t>
  </si>
  <si>
    <t>Describes how health and social care services are implicated in the social exclusion and marginalization of
LGBTQ older adults through histories of discrimination in which heterosexism,
homophobia, and transphobia were institutional, and gender expressions and sexualities beyond hetero- and cis-normativity were pathologized.</t>
  </si>
  <si>
    <t>Carrino, L.and Orso, C.E.</t>
  </si>
  <si>
    <t>Investigates the potential  failures of the care  programmes in six European countries.</t>
  </si>
  <si>
    <t>Use social exclusion framework (with institutional exclusion - including services) to highlight the disadvantages experienced by elderly people accessing home-care</t>
  </si>
  <si>
    <t>Social exclusion: 
a) is viewed as multidimensional for all European countries.
b) ... and age discrimination are embedded in Europe 2020 strategy.
Different measures and conceptual aspects of
social inclusion are discussed as well.
Shows the relationship betweensocial exclusion and other important aspects of people’s lives, particularly health and unmet need for care, migration background, but also intergenerational support</t>
  </si>
  <si>
    <t>Dataset from SHARE WAVE 5.  Individual observations and interviews. (Focused on Austria, Belgium, Czech Republic, Germany, France and Spain.)</t>
  </si>
  <si>
    <t>Main results are:
a) A positive effect on age of receiving home-care. 
b) The support had significant positive effects on formal home-care use.
c) Having children significantly reduces the likelihood for formal care utilisation.
d) Objective and generic vulnerability outcomes like ADL and IADL are significant.
This shows that discretionality
of care-access due to functional limitations exists regardless of whether individuals
are “officially” labelled as vulnerable or not.</t>
  </si>
  <si>
    <t>Table of contents</t>
  </si>
  <si>
    <t>Navigating the file:</t>
  </si>
  <si>
    <t>Notes and Limitations</t>
  </si>
  <si>
    <t>Summary Extraction of a Scoping Review of the International Literature (1997-2015)</t>
  </si>
  <si>
    <t xml:space="preserve">http://link.springer.com/article/10.1007/s10433-016-0398-8 </t>
  </si>
</sst>
</file>

<file path=xl/styles.xml><?xml version="1.0" encoding="utf-8"?>
<styleSheet xmlns="http://schemas.openxmlformats.org/spreadsheetml/2006/main">
  <fonts count="19">
    <font>
      <sz val="10"/>
      <name val="Arial"/>
    </font>
    <font>
      <sz val="8"/>
      <name val="Arial"/>
      <family val="2"/>
    </font>
    <font>
      <b/>
      <sz val="10"/>
      <name val="Arial"/>
      <family val="2"/>
    </font>
    <font>
      <sz val="10"/>
      <name val="Arial"/>
      <family val="2"/>
    </font>
    <font>
      <sz val="10"/>
      <color indexed="10"/>
      <name val="Arial"/>
      <family val="2"/>
    </font>
    <font>
      <sz val="10"/>
      <color indexed="8"/>
      <name val="Arial"/>
      <family val="2"/>
    </font>
    <font>
      <u/>
      <sz val="10"/>
      <color indexed="12"/>
      <name val="Arial"/>
      <family val="2"/>
    </font>
    <font>
      <sz val="10"/>
      <name val="Arial"/>
      <family val="2"/>
    </font>
    <font>
      <sz val="10"/>
      <color indexed="9"/>
      <name val="Arial"/>
      <family val="2"/>
    </font>
    <font>
      <b/>
      <sz val="20"/>
      <name val="Arial"/>
      <family val="2"/>
    </font>
    <font>
      <sz val="10"/>
      <name val="Arial"/>
      <family val="2"/>
    </font>
    <font>
      <b/>
      <sz val="16"/>
      <name val="Arial"/>
      <family val="2"/>
    </font>
    <font>
      <b/>
      <sz val="12"/>
      <name val="Arial"/>
      <family val="2"/>
    </font>
    <font>
      <sz val="20"/>
      <name val="Arial"/>
      <family val="2"/>
    </font>
    <font>
      <sz val="11"/>
      <color theme="1"/>
      <name val="Calibri"/>
      <family val="2"/>
      <scheme val="minor"/>
    </font>
    <font>
      <u/>
      <sz val="10"/>
      <color theme="10"/>
      <name val="Arial"/>
      <family val="2"/>
    </font>
    <font>
      <b/>
      <sz val="11"/>
      <color rgb="FF000000"/>
      <name val="Arial"/>
      <family val="2"/>
    </font>
    <font>
      <sz val="10"/>
      <color rgb="FF000000"/>
      <name val="Arial"/>
      <family val="2"/>
    </font>
    <font>
      <i/>
      <sz val="10"/>
      <color rgb="FF000000"/>
      <name val="Arial"/>
      <family val="2"/>
    </font>
  </fonts>
  <fills count="16">
    <fill>
      <patternFill patternType="none"/>
    </fill>
    <fill>
      <patternFill patternType="gray125"/>
    </fill>
    <fill>
      <patternFill patternType="solid">
        <fgColor indexed="31"/>
        <bgColor indexed="64"/>
      </patternFill>
    </fill>
    <fill>
      <patternFill patternType="solid">
        <fgColor indexed="24"/>
        <bgColor indexed="64"/>
      </patternFill>
    </fill>
    <fill>
      <patternFill patternType="solid">
        <fgColor indexed="10"/>
        <bgColor indexed="64"/>
      </patternFill>
    </fill>
    <fill>
      <patternFill patternType="solid">
        <fgColor indexed="40"/>
        <bgColor indexed="64"/>
      </patternFill>
    </fill>
    <fill>
      <patternFill patternType="solid">
        <fgColor indexed="44"/>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8">
    <xf numFmtId="0" fontId="0" fillId="0" borderId="0"/>
    <xf numFmtId="0" fontId="15" fillId="0" borderId="0" applyNumberFormat="0" applyFill="0" applyBorder="0" applyAlignment="0" applyProtection="0">
      <alignment vertical="top"/>
      <protection locked="0"/>
    </xf>
    <xf numFmtId="0" fontId="3" fillId="0" borderId="0"/>
    <xf numFmtId="0" fontId="14" fillId="0" borderId="0"/>
    <xf numFmtId="0" fontId="14" fillId="0" borderId="0"/>
    <xf numFmtId="0" fontId="14" fillId="0" borderId="0"/>
    <xf numFmtId="0" fontId="14" fillId="0" borderId="0"/>
    <xf numFmtId="0" fontId="7" fillId="0" borderId="0"/>
    <xf numFmtId="0" fontId="3" fillId="0" borderId="0"/>
    <xf numFmtId="0" fontId="14" fillId="0" borderId="0"/>
    <xf numFmtId="0" fontId="14" fillId="0" borderId="0"/>
    <xf numFmtId="0" fontId="7" fillId="0" borderId="0"/>
    <xf numFmtId="0" fontId="3" fillId="0" borderId="0"/>
    <xf numFmtId="0" fontId="3" fillId="0" borderId="0"/>
    <xf numFmtId="0" fontId="3" fillId="0" borderId="0"/>
    <xf numFmtId="0" fontId="10" fillId="0" borderId="0"/>
    <xf numFmtId="0" fontId="3" fillId="0" borderId="0"/>
    <xf numFmtId="0" fontId="14" fillId="0" borderId="0"/>
  </cellStyleXfs>
  <cellXfs count="183">
    <xf numFmtId="0" fontId="0" fillId="0" borderId="0" xfId="0"/>
    <xf numFmtId="0" fontId="0" fillId="0" borderId="1" xfId="0" applyBorder="1"/>
    <xf numFmtId="0" fontId="0" fillId="0" borderId="1" xfId="0" applyBorder="1" applyAlignment="1">
      <alignment horizontal="left"/>
    </xf>
    <xf numFmtId="0" fontId="0" fillId="0" borderId="0" xfId="0" applyBorder="1" applyAlignment="1">
      <alignment horizontal="left"/>
    </xf>
    <xf numFmtId="0" fontId="2" fillId="0" borderId="1" xfId="0" applyFont="1" applyBorder="1" applyAlignment="1">
      <alignment horizontal="left"/>
    </xf>
    <xf numFmtId="0" fontId="0" fillId="0" borderId="1" xfId="0" applyFill="1" applyBorder="1" applyAlignment="1">
      <alignment horizontal="left"/>
    </xf>
    <xf numFmtId="0" fontId="0" fillId="0" borderId="1" xfId="0" applyFill="1" applyBorder="1" applyAlignment="1">
      <alignment horizontal="left" wrapText="1"/>
    </xf>
    <xf numFmtId="0" fontId="0" fillId="0" borderId="1" xfId="0" applyBorder="1" applyAlignment="1">
      <alignment horizontal="left" wrapText="1"/>
    </xf>
    <xf numFmtId="0" fontId="0" fillId="0" borderId="0" xfId="0" applyBorder="1" applyAlignment="1">
      <alignment horizontal="left" wrapText="1"/>
    </xf>
    <xf numFmtId="0" fontId="3" fillId="0" borderId="0" xfId="0" applyFont="1" applyBorder="1" applyAlignment="1">
      <alignment horizontal="left" wrapText="1"/>
    </xf>
    <xf numFmtId="0" fontId="0" fillId="0" borderId="0" xfId="0" applyFill="1" applyBorder="1" applyAlignment="1">
      <alignment horizontal="left" wrapText="1"/>
    </xf>
    <xf numFmtId="0" fontId="3" fillId="0" borderId="0" xfId="0" applyFont="1"/>
    <xf numFmtId="0" fontId="3" fillId="0" borderId="0" xfId="2"/>
    <xf numFmtId="0" fontId="15" fillId="0" borderId="0" xfId="1" applyAlignment="1" applyProtection="1"/>
    <xf numFmtId="0" fontId="0" fillId="0" borderId="0" xfId="0" applyBorder="1"/>
    <xf numFmtId="0" fontId="3" fillId="2" borderId="1" xfId="7" applyNumberFormat="1" applyFont="1" applyFill="1" applyBorder="1" applyAlignment="1">
      <alignment wrapText="1"/>
    </xf>
    <xf numFmtId="0" fontId="2" fillId="3" borderId="1" xfId="0" applyFont="1" applyFill="1" applyBorder="1" applyAlignment="1">
      <alignment horizontal="center" vertical="center"/>
    </xf>
    <xf numFmtId="0" fontId="0" fillId="2" borderId="1" xfId="0" applyFill="1" applyBorder="1" applyAlignment="1">
      <alignment horizontal="right"/>
    </xf>
    <xf numFmtId="0" fontId="0" fillId="0" borderId="1" xfId="0" applyBorder="1" applyAlignment="1">
      <alignment horizontal="right"/>
    </xf>
    <xf numFmtId="0" fontId="3" fillId="0" borderId="1" xfId="7" applyNumberFormat="1" applyFont="1" applyFill="1" applyBorder="1" applyAlignment="1">
      <alignment wrapText="1"/>
    </xf>
    <xf numFmtId="0" fontId="0" fillId="0" borderId="0" xfId="0" applyFill="1"/>
    <xf numFmtId="0" fontId="0" fillId="0" borderId="0" xfId="0" applyBorder="1" applyAlignment="1">
      <alignment wrapText="1"/>
    </xf>
    <xf numFmtId="0" fontId="2" fillId="0" borderId="0" xfId="0" applyFont="1" applyBorder="1"/>
    <xf numFmtId="0" fontId="0" fillId="0" borderId="0" xfId="0" applyFill="1" applyBorder="1"/>
    <xf numFmtId="0" fontId="2" fillId="3" borderId="1" xfId="0" applyFont="1" applyFill="1" applyBorder="1" applyAlignment="1">
      <alignment wrapText="1"/>
    </xf>
    <xf numFmtId="0" fontId="2" fillId="4" borderId="1" xfId="0" applyFont="1" applyFill="1" applyBorder="1" applyAlignment="1">
      <alignment wrapText="1"/>
    </xf>
    <xf numFmtId="0" fontId="2" fillId="5" borderId="1" xfId="0" applyFont="1" applyFill="1" applyBorder="1" applyAlignment="1">
      <alignment horizontal="left"/>
    </xf>
    <xf numFmtId="0" fontId="2" fillId="5" borderId="1" xfId="0" applyFont="1" applyFill="1" applyBorder="1" applyAlignment="1">
      <alignment wrapText="1"/>
    </xf>
    <xf numFmtId="0" fontId="3" fillId="2" borderId="1" xfId="0" applyNumberFormat="1" applyFont="1" applyFill="1" applyBorder="1" applyAlignment="1">
      <alignment wrapText="1"/>
    </xf>
    <xf numFmtId="0" fontId="3" fillId="6" borderId="1" xfId="0" applyNumberFormat="1" applyFont="1" applyFill="1" applyBorder="1" applyAlignment="1">
      <alignment wrapText="1"/>
    </xf>
    <xf numFmtId="0" fontId="3" fillId="0" borderId="1" xfId="0" applyNumberFormat="1" applyFont="1" applyFill="1" applyBorder="1" applyAlignment="1">
      <alignment wrapText="1"/>
    </xf>
    <xf numFmtId="0" fontId="0" fillId="0" borderId="1" xfId="0" applyNumberFormat="1" applyFill="1" applyBorder="1" applyAlignment="1">
      <alignment horizontal="left" wrapText="1"/>
    </xf>
    <xf numFmtId="0" fontId="0" fillId="0" borderId="1" xfId="0" applyNumberFormat="1" applyFill="1" applyBorder="1" applyAlignment="1">
      <alignment wrapText="1"/>
    </xf>
    <xf numFmtId="0" fontId="8" fillId="0" borderId="0" xfId="0" applyFont="1"/>
    <xf numFmtId="0" fontId="9" fillId="0" borderId="0" xfId="0" applyFont="1" applyBorder="1" applyAlignment="1">
      <alignment horizontal="left"/>
    </xf>
    <xf numFmtId="0" fontId="3" fillId="0" borderId="0" xfId="2" applyFill="1"/>
    <xf numFmtId="0" fontId="6" fillId="0" borderId="0" xfId="1" applyFont="1" applyAlignment="1" applyProtection="1"/>
    <xf numFmtId="0" fontId="0" fillId="0" borderId="1" xfId="0" applyFill="1" applyBorder="1" applyAlignment="1">
      <alignment horizontal="right"/>
    </xf>
    <xf numFmtId="0" fontId="0" fillId="0" borderId="1" xfId="0" applyFill="1" applyBorder="1"/>
    <xf numFmtId="0" fontId="10" fillId="0" borderId="1" xfId="15" applyFill="1" applyBorder="1" applyAlignment="1">
      <alignment horizontal="left" wrapText="1"/>
    </xf>
    <xf numFmtId="0" fontId="1" fillId="0" borderId="0" xfId="0" applyFont="1"/>
    <xf numFmtId="2" fontId="8" fillId="0" borderId="0" xfId="0" applyNumberFormat="1" applyFont="1"/>
    <xf numFmtId="0" fontId="0" fillId="0" borderId="0" xfId="0" applyFill="1" applyBorder="1" applyAlignment="1">
      <alignment horizontal="left"/>
    </xf>
    <xf numFmtId="0" fontId="5" fillId="0" borderId="0" xfId="0" applyFont="1" applyBorder="1" applyAlignment="1">
      <alignment horizontal="left"/>
    </xf>
    <xf numFmtId="0" fontId="3" fillId="0" borderId="0" xfId="0" applyFont="1" applyBorder="1" applyAlignment="1">
      <alignment horizontal="left"/>
    </xf>
    <xf numFmtId="0" fontId="4" fillId="0" borderId="0" xfId="0" applyFont="1" applyBorder="1" applyAlignment="1">
      <alignment horizontal="left"/>
    </xf>
    <xf numFmtId="0" fontId="5" fillId="0" borderId="0" xfId="0" applyFont="1" applyFill="1" applyBorder="1" applyAlignment="1">
      <alignment horizontal="left"/>
    </xf>
    <xf numFmtId="0" fontId="3" fillId="0" borderId="0" xfId="0" applyFont="1" applyFill="1" applyBorder="1" applyAlignment="1">
      <alignment horizontal="left"/>
    </xf>
    <xf numFmtId="0" fontId="3" fillId="0" borderId="1" xfId="0" applyFont="1" applyBorder="1" applyAlignment="1">
      <alignment horizontal="left" wrapText="1"/>
    </xf>
    <xf numFmtId="0" fontId="3" fillId="0" borderId="1" xfId="13" applyNumberFormat="1" applyFont="1" applyFill="1" applyBorder="1" applyAlignment="1">
      <alignment wrapText="1"/>
    </xf>
    <xf numFmtId="0" fontId="5" fillId="0" borderId="0" xfId="0" applyFont="1"/>
    <xf numFmtId="1" fontId="0" fillId="0" borderId="1" xfId="0" applyNumberFormat="1" applyFill="1" applyBorder="1"/>
    <xf numFmtId="0" fontId="3" fillId="0" borderId="1" xfId="13" applyBorder="1" applyAlignment="1">
      <alignment horizontal="left" wrapText="1"/>
    </xf>
    <xf numFmtId="0" fontId="3" fillId="2" borderId="1" xfId="13" applyNumberFormat="1" applyFont="1" applyFill="1" applyBorder="1" applyAlignment="1">
      <alignment wrapText="1"/>
    </xf>
    <xf numFmtId="0" fontId="11" fillId="0" borderId="0" xfId="0" applyFont="1"/>
    <xf numFmtId="1" fontId="0" fillId="0" borderId="1" xfId="0" applyNumberFormat="1" applyBorder="1"/>
    <xf numFmtId="0" fontId="3" fillId="2" borderId="1" xfId="13" applyFill="1" applyBorder="1" applyAlignment="1">
      <alignment horizontal="left" wrapText="1"/>
    </xf>
    <xf numFmtId="0" fontId="9" fillId="0" borderId="0" xfId="0" applyFont="1"/>
    <xf numFmtId="0" fontId="0" fillId="0" borderId="2" xfId="0" applyBorder="1"/>
    <xf numFmtId="0" fontId="0" fillId="0" borderId="3" xfId="0" applyBorder="1"/>
    <xf numFmtId="0" fontId="3" fillId="0" borderId="2" xfId="2" applyBorder="1"/>
    <xf numFmtId="0" fontId="3" fillId="0" borderId="3" xfId="2" applyBorder="1"/>
    <xf numFmtId="0" fontId="0" fillId="0" borderId="4" xfId="0" applyBorder="1"/>
    <xf numFmtId="0" fontId="3" fillId="0" borderId="0" xfId="2" applyBorder="1"/>
    <xf numFmtId="0" fontId="3" fillId="0" borderId="5" xfId="2" applyBorder="1"/>
    <xf numFmtId="0" fontId="0" fillId="0" borderId="6" xfId="0" applyBorder="1"/>
    <xf numFmtId="0" fontId="0" fillId="0" borderId="7" xfId="0" applyBorder="1"/>
    <xf numFmtId="0" fontId="0" fillId="0" borderId="8" xfId="0" applyBorder="1"/>
    <xf numFmtId="0" fontId="3" fillId="0" borderId="0" xfId="2" applyFont="1" applyBorder="1"/>
    <xf numFmtId="0" fontId="0" fillId="0" borderId="5" xfId="0" applyBorder="1"/>
    <xf numFmtId="0" fontId="0" fillId="0" borderId="9" xfId="0" applyBorder="1"/>
    <xf numFmtId="0" fontId="12" fillId="0" borderId="3" xfId="0" applyFont="1" applyBorder="1"/>
    <xf numFmtId="0" fontId="4" fillId="0" borderId="0" xfId="0" applyFont="1"/>
    <xf numFmtId="1" fontId="0" fillId="0" borderId="0" xfId="0" applyNumberFormat="1"/>
    <xf numFmtId="0" fontId="2" fillId="0" borderId="0" xfId="0" applyFont="1" applyFill="1" applyBorder="1" applyAlignment="1">
      <alignment horizontal="center" vertical="center"/>
    </xf>
    <xf numFmtId="0" fontId="12" fillId="0" borderId="3" xfId="2" applyFont="1" applyFill="1" applyBorder="1"/>
    <xf numFmtId="0" fontId="2" fillId="3" borderId="1" xfId="0" applyFont="1" applyFill="1" applyBorder="1" applyAlignment="1">
      <alignment horizontal="center" vertical="center" wrapText="1"/>
    </xf>
    <xf numFmtId="0" fontId="1" fillId="0" borderId="3" xfId="0" applyFont="1" applyFill="1" applyBorder="1"/>
    <xf numFmtId="0" fontId="2" fillId="6" borderId="1" xfId="0" applyFont="1" applyFill="1" applyBorder="1" applyAlignment="1">
      <alignment wrapText="1"/>
    </xf>
    <xf numFmtId="0" fontId="2" fillId="6" borderId="1" xfId="0" applyFont="1" applyFill="1" applyBorder="1"/>
    <xf numFmtId="0" fontId="3" fillId="0" borderId="10" xfId="0" applyFont="1" applyBorder="1"/>
    <xf numFmtId="0" fontId="0" fillId="0" borderId="0" xfId="0" applyFill="1" applyBorder="1" applyProtection="1">
      <protection locked="0"/>
    </xf>
    <xf numFmtId="0" fontId="3"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Border="1" applyProtection="1">
      <protection locked="0"/>
    </xf>
    <xf numFmtId="0" fontId="0" fillId="0" borderId="1" xfId="0" applyFill="1" applyBorder="1" applyAlignment="1" applyProtection="1">
      <alignment horizontal="left"/>
    </xf>
    <xf numFmtId="0" fontId="3" fillId="2" borderId="1" xfId="0" applyNumberFormat="1" applyFont="1" applyFill="1" applyBorder="1" applyAlignment="1" applyProtection="1">
      <alignment wrapText="1"/>
    </xf>
    <xf numFmtId="0" fontId="3" fillId="6" borderId="1" xfId="0" applyNumberFormat="1" applyFont="1" applyFill="1" applyBorder="1" applyAlignment="1" applyProtection="1">
      <alignment wrapText="1"/>
    </xf>
    <xf numFmtId="0" fontId="0" fillId="0" borderId="0" xfId="0" applyBorder="1" applyAlignment="1" applyProtection="1">
      <alignment horizontal="left"/>
    </xf>
    <xf numFmtId="0" fontId="0" fillId="0" borderId="1" xfId="0" applyBorder="1" applyAlignment="1" applyProtection="1">
      <alignment horizontal="left" wrapText="1"/>
    </xf>
    <xf numFmtId="0" fontId="0" fillId="0" borderId="1" xfId="0" quotePrefix="1" applyBorder="1" applyAlignment="1">
      <alignment horizontal="left" wrapText="1"/>
    </xf>
    <xf numFmtId="0" fontId="0" fillId="2" borderId="1" xfId="0" applyFill="1" applyBorder="1"/>
    <xf numFmtId="0" fontId="0" fillId="0" borderId="0" xfId="0" applyProtection="1">
      <protection locked="0"/>
    </xf>
    <xf numFmtId="0" fontId="3" fillId="0" borderId="6" xfId="2" applyBorder="1" applyProtection="1">
      <protection locked="0"/>
    </xf>
    <xf numFmtId="0" fontId="3" fillId="0" borderId="8" xfId="2" applyBorder="1" applyProtection="1">
      <protection locked="0"/>
    </xf>
    <xf numFmtId="0" fontId="12" fillId="0" borderId="3" xfId="2" applyFont="1" applyBorder="1" applyProtection="1">
      <protection locked="0"/>
    </xf>
    <xf numFmtId="0" fontId="0" fillId="0" borderId="2" xfId="0" applyBorder="1" applyProtection="1">
      <protection locked="0"/>
    </xf>
    <xf numFmtId="0" fontId="0" fillId="0" borderId="3" xfId="0" applyBorder="1" applyProtection="1">
      <protection locked="0"/>
    </xf>
    <xf numFmtId="0" fontId="15" fillId="0" borderId="3" xfId="1" applyBorder="1" applyAlignment="1" applyProtection="1">
      <protection locked="0"/>
    </xf>
    <xf numFmtId="0" fontId="3" fillId="0" borderId="2" xfId="2" applyBorder="1" applyProtection="1">
      <protection locked="0"/>
    </xf>
    <xf numFmtId="0" fontId="3" fillId="0" borderId="3" xfId="2" applyBorder="1" applyProtection="1">
      <protection locked="0"/>
    </xf>
    <xf numFmtId="0" fontId="6" fillId="0" borderId="3" xfId="1" applyFont="1" applyBorder="1" applyAlignment="1" applyProtection="1">
      <protection locked="0"/>
    </xf>
    <xf numFmtId="0" fontId="0" fillId="0" borderId="4" xfId="0" applyBorder="1" applyProtection="1">
      <protection locked="0"/>
    </xf>
    <xf numFmtId="0" fontId="3" fillId="0" borderId="9" xfId="2" applyBorder="1" applyProtection="1">
      <protection locked="0"/>
    </xf>
    <xf numFmtId="0" fontId="3" fillId="0" borderId="7" xfId="2" applyBorder="1" applyProtection="1">
      <protection locked="0"/>
    </xf>
    <xf numFmtId="0" fontId="0" fillId="0" borderId="8" xfId="0" applyBorder="1" applyProtection="1">
      <protection locked="0"/>
    </xf>
    <xf numFmtId="0" fontId="12" fillId="0" borderId="3" xfId="0" applyFont="1" applyBorder="1" applyProtection="1">
      <protection locked="0"/>
    </xf>
    <xf numFmtId="0" fontId="3" fillId="0" borderId="0" xfId="0" applyFont="1" applyBorder="1" applyProtection="1">
      <protection locked="0"/>
    </xf>
    <xf numFmtId="0" fontId="3" fillId="0" borderId="0" xfId="2" applyBorder="1" applyProtection="1">
      <protection locked="0"/>
    </xf>
    <xf numFmtId="0" fontId="3" fillId="0" borderId="0" xfId="2" applyFont="1" applyBorder="1" applyProtection="1">
      <protection locked="0"/>
    </xf>
    <xf numFmtId="0" fontId="3" fillId="0" borderId="2" xfId="2" applyFont="1" applyBorder="1" applyProtection="1">
      <protection locked="0"/>
    </xf>
    <xf numFmtId="0" fontId="13" fillId="0" borderId="0" xfId="0" applyFont="1"/>
    <xf numFmtId="0" fontId="15" fillId="0" borderId="3" xfId="1" applyBorder="1" applyAlignment="1" applyProtection="1"/>
    <xf numFmtId="0" fontId="3" fillId="7" borderId="1" xfId="0" applyNumberFormat="1" applyFont="1" applyFill="1" applyBorder="1" applyAlignment="1">
      <alignment wrapText="1"/>
    </xf>
    <xf numFmtId="0" fontId="0" fillId="7" borderId="1" xfId="0" applyNumberFormat="1" applyFill="1" applyBorder="1" applyAlignment="1">
      <alignment horizontal="left" wrapText="1"/>
    </xf>
    <xf numFmtId="0" fontId="0" fillId="7" borderId="1" xfId="0" applyNumberFormat="1" applyFill="1" applyBorder="1" applyAlignment="1">
      <alignment wrapText="1"/>
    </xf>
    <xf numFmtId="0" fontId="2" fillId="8" borderId="1" xfId="0" applyFont="1" applyFill="1" applyBorder="1"/>
    <xf numFmtId="0" fontId="2" fillId="8" borderId="1" xfId="0" applyFont="1" applyFill="1" applyBorder="1" applyAlignment="1">
      <alignment horizontal="left"/>
    </xf>
    <xf numFmtId="0" fontId="2" fillId="8" borderId="1" xfId="0" applyFont="1" applyFill="1" applyBorder="1" applyAlignment="1">
      <alignment horizontal="left" wrapText="1"/>
    </xf>
    <xf numFmtId="0" fontId="3" fillId="9" borderId="1" xfId="0" applyNumberFormat="1" applyFont="1" applyFill="1" applyBorder="1" applyAlignment="1">
      <alignment wrapText="1"/>
    </xf>
    <xf numFmtId="0" fontId="3" fillId="10" borderId="1" xfId="0" applyNumberFormat="1" applyFont="1" applyFill="1" applyBorder="1" applyAlignment="1" applyProtection="1">
      <alignment wrapText="1"/>
    </xf>
    <xf numFmtId="0" fontId="3" fillId="10" borderId="1" xfId="0" applyNumberFormat="1" applyFont="1" applyFill="1" applyBorder="1" applyAlignment="1">
      <alignment wrapText="1"/>
    </xf>
    <xf numFmtId="0" fontId="3" fillId="7" borderId="1" xfId="0" applyNumberFormat="1" applyFont="1" applyFill="1" applyBorder="1" applyAlignment="1" applyProtection="1">
      <alignment wrapText="1"/>
    </xf>
    <xf numFmtId="0" fontId="0" fillId="7" borderId="1" xfId="0" applyNumberFormat="1" applyFill="1" applyBorder="1" applyAlignment="1" applyProtection="1">
      <alignment horizontal="left" wrapText="1"/>
    </xf>
    <xf numFmtId="0" fontId="0" fillId="7" borderId="1" xfId="0" applyNumberFormat="1" applyFill="1" applyBorder="1" applyAlignment="1" applyProtection="1">
      <alignment wrapText="1"/>
    </xf>
    <xf numFmtId="0" fontId="3" fillId="9" borderId="1" xfId="0" applyNumberFormat="1" applyFont="1" applyFill="1" applyBorder="1" applyAlignment="1" applyProtection="1">
      <alignment wrapText="1"/>
    </xf>
    <xf numFmtId="0" fontId="3" fillId="11" borderId="1" xfId="0" applyNumberFormat="1" applyFont="1" applyFill="1" applyBorder="1" applyAlignment="1" applyProtection="1">
      <alignment wrapText="1"/>
    </xf>
    <xf numFmtId="0" fontId="3" fillId="11" borderId="1" xfId="0" applyNumberFormat="1" applyFont="1" applyFill="1" applyBorder="1" applyAlignment="1">
      <alignment wrapText="1"/>
    </xf>
    <xf numFmtId="0" fontId="2" fillId="12" borderId="1" xfId="0" applyFont="1" applyFill="1" applyBorder="1"/>
    <xf numFmtId="0" fontId="2" fillId="12" borderId="1" xfId="0" applyFont="1" applyFill="1" applyBorder="1" applyAlignment="1">
      <alignment wrapText="1"/>
    </xf>
    <xf numFmtId="0" fontId="0" fillId="13" borderId="1" xfId="0" applyFill="1" applyBorder="1" applyAlignment="1">
      <alignment horizontal="left" wrapText="1"/>
    </xf>
    <xf numFmtId="0" fontId="2" fillId="15" borderId="1" xfId="0" applyFont="1" applyFill="1" applyBorder="1" applyAlignment="1">
      <alignment vertical="top"/>
    </xf>
    <xf numFmtId="0" fontId="0" fillId="9" borderId="1" xfId="0" applyFill="1" applyBorder="1" applyAlignment="1">
      <alignment horizontal="left" wrapText="1"/>
    </xf>
    <xf numFmtId="0" fontId="3" fillId="13" borderId="0" xfId="0" applyFont="1" applyFill="1" applyBorder="1" applyAlignment="1">
      <alignment horizontal="left"/>
    </xf>
    <xf numFmtId="0" fontId="2" fillId="8" borderId="1" xfId="0" applyFont="1" applyFill="1" applyBorder="1" applyAlignment="1">
      <alignment horizontal="center" vertical="center"/>
    </xf>
    <xf numFmtId="0" fontId="3" fillId="7" borderId="1" xfId="13" applyNumberFormat="1" applyFont="1" applyFill="1" applyBorder="1" applyAlignment="1">
      <alignment wrapText="1"/>
    </xf>
    <xf numFmtId="0" fontId="0" fillId="7" borderId="1" xfId="0" applyFill="1" applyBorder="1"/>
    <xf numFmtId="1" fontId="0" fillId="7" borderId="1" xfId="0" applyNumberFormat="1" applyFill="1" applyBorder="1"/>
    <xf numFmtId="0" fontId="3" fillId="7" borderId="1" xfId="13" applyFill="1" applyBorder="1" applyAlignment="1">
      <alignment horizontal="left" wrapText="1"/>
    </xf>
    <xf numFmtId="0" fontId="10" fillId="7" borderId="1" xfId="15" applyFill="1" applyBorder="1" applyAlignment="1">
      <alignment horizontal="left" wrapText="1"/>
    </xf>
    <xf numFmtId="0" fontId="3" fillId="7" borderId="1" xfId="7" applyNumberFormat="1" applyFont="1" applyFill="1" applyBorder="1" applyAlignment="1">
      <alignment wrapText="1"/>
    </xf>
    <xf numFmtId="0" fontId="2" fillId="7" borderId="1" xfId="7" applyNumberFormat="1" applyFont="1" applyFill="1" applyBorder="1" applyAlignment="1">
      <alignment wrapText="1"/>
    </xf>
    <xf numFmtId="0" fontId="0" fillId="13" borderId="0" xfId="0" applyFill="1" applyBorder="1" applyProtection="1">
      <protection locked="0"/>
    </xf>
    <xf numFmtId="0" fontId="3" fillId="0" borderId="8" xfId="2" applyBorder="1"/>
    <xf numFmtId="0" fontId="16" fillId="0" borderId="3" xfId="0" applyFont="1" applyBorder="1"/>
    <xf numFmtId="0" fontId="3" fillId="0" borderId="7" xfId="2" applyBorder="1"/>
    <xf numFmtId="0" fontId="3" fillId="0" borderId="6" xfId="2" applyBorder="1"/>
    <xf numFmtId="0" fontId="3" fillId="0" borderId="3" xfId="2" applyFont="1" applyBorder="1"/>
    <xf numFmtId="0" fontId="3" fillId="0" borderId="0" xfId="0" applyFont="1" applyBorder="1"/>
    <xf numFmtId="0" fontId="6" fillId="0" borderId="0" xfId="1" applyFont="1" applyBorder="1" applyAlignment="1" applyProtection="1">
      <alignment horizontal="left"/>
    </xf>
    <xf numFmtId="0" fontId="0" fillId="0" borderId="0" xfId="0" applyAlignment="1"/>
    <xf numFmtId="0" fontId="6" fillId="0" borderId="0" xfId="1" applyFont="1" applyAlignment="1" applyProtection="1"/>
    <xf numFmtId="0" fontId="0" fillId="0" borderId="0" xfId="0" applyAlignment="1">
      <alignment horizontal="left"/>
    </xf>
    <xf numFmtId="0" fontId="3" fillId="14" borderId="1" xfId="0" applyNumberFormat="1" applyFont="1" applyFill="1" applyBorder="1" applyAlignment="1" applyProtection="1">
      <alignment wrapText="1"/>
    </xf>
    <xf numFmtId="0" fontId="3" fillId="0" borderId="1" xfId="0" applyNumberFormat="1" applyFont="1" applyFill="1" applyBorder="1" applyAlignment="1" applyProtection="1">
      <alignment wrapText="1"/>
    </xf>
    <xf numFmtId="0" fontId="0" fillId="0" borderId="1" xfId="0" applyNumberFormat="1" applyFill="1" applyBorder="1" applyAlignment="1" applyProtection="1">
      <alignment horizontal="left" wrapText="1"/>
    </xf>
    <xf numFmtId="0" fontId="0" fillId="0" borderId="1" xfId="0" applyNumberFormat="1" applyFill="1" applyBorder="1" applyAlignment="1" applyProtection="1">
      <alignment wrapText="1"/>
    </xf>
    <xf numFmtId="0" fontId="0" fillId="0" borderId="1" xfId="0" applyBorder="1" applyProtection="1"/>
    <xf numFmtId="0" fontId="3" fillId="13" borderId="1" xfId="0" applyNumberFormat="1" applyFont="1" applyFill="1" applyBorder="1" applyAlignment="1" applyProtection="1">
      <alignment wrapText="1"/>
    </xf>
    <xf numFmtId="0" fontId="0" fillId="7" borderId="1" xfId="0" quotePrefix="1" applyNumberFormat="1" applyFill="1" applyBorder="1" applyAlignment="1" applyProtection="1">
      <alignment wrapText="1"/>
    </xf>
    <xf numFmtId="0" fontId="17" fillId="0" borderId="0" xfId="0" applyFont="1"/>
    <xf numFmtId="0" fontId="18" fillId="0" borderId="0" xfId="0" applyFont="1"/>
    <xf numFmtId="0" fontId="6" fillId="0" borderId="0" xfId="1" applyFont="1" applyBorder="1" applyAlignment="1" applyProtection="1">
      <alignment horizontal="left"/>
    </xf>
    <xf numFmtId="0" fontId="0" fillId="0" borderId="0" xfId="0" applyAlignment="1"/>
    <xf numFmtId="0" fontId="2" fillId="12" borderId="11" xfId="0" applyFont="1" applyFill="1" applyBorder="1" applyAlignment="1">
      <alignment horizontal="center"/>
    </xf>
    <xf numFmtId="0" fontId="2" fillId="12" borderId="10" xfId="0" applyFont="1" applyFill="1" applyBorder="1" applyAlignment="1">
      <alignment horizontal="center"/>
    </xf>
    <xf numFmtId="0" fontId="2" fillId="15" borderId="11" xfId="0" applyFont="1" applyFill="1" applyBorder="1" applyAlignment="1">
      <alignment horizontal="center" wrapText="1"/>
    </xf>
    <xf numFmtId="0" fontId="2" fillId="15" borderId="10" xfId="0" applyFont="1" applyFill="1" applyBorder="1" applyAlignment="1">
      <alignment horizontal="center"/>
    </xf>
    <xf numFmtId="0" fontId="2" fillId="15" borderId="12" xfId="0" applyFont="1" applyFill="1" applyBorder="1" applyAlignment="1">
      <alignment horizontal="center"/>
    </xf>
    <xf numFmtId="0" fontId="6" fillId="0" borderId="0" xfId="1" applyFont="1" applyAlignment="1" applyProtection="1"/>
    <xf numFmtId="0" fontId="2" fillId="6" borderId="12" xfId="0" applyFont="1" applyFill="1" applyBorder="1" applyAlignment="1">
      <alignment horizontal="center"/>
    </xf>
    <xf numFmtId="0" fontId="6" fillId="0" borderId="0" xfId="1" applyFont="1" applyBorder="1" applyAlignment="1" applyProtection="1"/>
    <xf numFmtId="0" fontId="0" fillId="0" borderId="0" xfId="0" applyAlignment="1">
      <alignment horizontal="left"/>
    </xf>
    <xf numFmtId="0" fontId="2" fillId="12" borderId="12"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15" borderId="6" xfId="0" applyFont="1" applyFill="1" applyBorder="1" applyAlignment="1">
      <alignment horizontal="center" wrapText="1"/>
    </xf>
    <xf numFmtId="0" fontId="2" fillId="15" borderId="7" xfId="0" applyFont="1" applyFill="1" applyBorder="1" applyAlignment="1">
      <alignment horizontal="center"/>
    </xf>
    <xf numFmtId="0" fontId="2" fillId="15" borderId="8" xfId="0" applyFont="1" applyFill="1" applyBorder="1" applyAlignment="1">
      <alignment horizontal="center"/>
    </xf>
    <xf numFmtId="0" fontId="2" fillId="12" borderId="13" xfId="0" applyFont="1" applyFill="1" applyBorder="1" applyAlignment="1">
      <alignment horizontal="center"/>
    </xf>
    <xf numFmtId="0" fontId="2" fillId="15" borderId="13" xfId="0" applyFont="1" applyFill="1" applyBorder="1" applyAlignment="1">
      <alignment horizontal="center" wrapText="1"/>
    </xf>
    <xf numFmtId="0" fontId="2" fillId="15" borderId="13" xfId="0" applyFont="1" applyFill="1" applyBorder="1" applyAlignment="1">
      <alignment horizontal="center"/>
    </xf>
  </cellXfs>
  <cellStyles count="18">
    <cellStyle name="Hyperlink" xfId="1" builtinId="8"/>
    <cellStyle name="Normal" xfId="0" builtinId="0"/>
    <cellStyle name="Normal 2" xfId="2"/>
    <cellStyle name="Normal 3" xfId="3"/>
    <cellStyle name="Normal 3 2" xfId="4"/>
    <cellStyle name="Normal 3 2 2" xfId="5"/>
    <cellStyle name="Normal 3 3" xfId="6"/>
    <cellStyle name="Normal 4" xfId="7"/>
    <cellStyle name="Normal 4 2" xfId="8"/>
    <cellStyle name="Normal 5" xfId="9"/>
    <cellStyle name="Normal 5 2" xfId="10"/>
    <cellStyle name="Normal 6" xfId="11"/>
    <cellStyle name="Normal 6 2" xfId="12"/>
    <cellStyle name="Normal 7" xfId="13"/>
    <cellStyle name="Normal 7 2" xfId="14"/>
    <cellStyle name="Normal 7 3" xfId="15"/>
    <cellStyle name="Normal 7 3 2" xfId="16"/>
    <cellStyle name="Normal 8"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www.icsg.ie/sites/www.icsg.ie/files/domains_reference_list_web-site.pdf"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1</xdr:col>
      <xdr:colOff>2171700</xdr:colOff>
      <xdr:row>5</xdr:row>
      <xdr:rowOff>28575</xdr:rowOff>
    </xdr:to>
    <xdr:pic>
      <xdr:nvPicPr>
        <xdr:cNvPr id="1075" name="Picture 1" descr="Home"/>
        <xdr:cNvPicPr>
          <a:picLocks noChangeAspect="1" noChangeArrowheads="1"/>
        </xdr:cNvPicPr>
      </xdr:nvPicPr>
      <xdr:blipFill>
        <a:blip xmlns:r="http://schemas.openxmlformats.org/officeDocument/2006/relationships" r:embed="rId1"/>
        <a:srcRect/>
        <a:stretch>
          <a:fillRect/>
        </a:stretch>
      </xdr:blipFill>
      <xdr:spPr bwMode="auto">
        <a:xfrm>
          <a:off x="619125" y="76200"/>
          <a:ext cx="2162175" cy="762000"/>
        </a:xfrm>
        <a:prstGeom prst="rect">
          <a:avLst/>
        </a:prstGeom>
        <a:noFill/>
        <a:ln w="9525">
          <a:noFill/>
          <a:miter lim="800000"/>
          <a:headEnd/>
          <a:tailEnd/>
        </a:ln>
      </xdr:spPr>
    </xdr:pic>
    <xdr:clientData/>
  </xdr:twoCellAnchor>
  <xdr:twoCellAnchor editAs="oneCell">
    <xdr:from>
      <xdr:col>13</xdr:col>
      <xdr:colOff>133350</xdr:colOff>
      <xdr:row>1</xdr:row>
      <xdr:rowOff>28575</xdr:rowOff>
    </xdr:from>
    <xdr:to>
      <xdr:col>16</xdr:col>
      <xdr:colOff>19050</xdr:colOff>
      <xdr:row>4</xdr:row>
      <xdr:rowOff>104775</xdr:rowOff>
    </xdr:to>
    <xdr:pic>
      <xdr:nvPicPr>
        <xdr:cNvPr id="1076" name="Picture 2" descr="NIU Galway"/>
        <xdr:cNvPicPr>
          <a:picLocks noChangeAspect="1" noChangeArrowheads="1"/>
        </xdr:cNvPicPr>
      </xdr:nvPicPr>
      <xdr:blipFill>
        <a:blip xmlns:r="http://schemas.openxmlformats.org/officeDocument/2006/relationships" r:embed="rId2"/>
        <a:srcRect/>
        <a:stretch>
          <a:fillRect/>
        </a:stretch>
      </xdr:blipFill>
      <xdr:spPr bwMode="auto">
        <a:xfrm>
          <a:off x="9886950" y="190500"/>
          <a:ext cx="1714500" cy="561975"/>
        </a:xfrm>
        <a:prstGeom prst="rect">
          <a:avLst/>
        </a:prstGeom>
        <a:noFill/>
        <a:ln w="9525">
          <a:noFill/>
          <a:miter lim="800000"/>
          <a:headEnd/>
          <a:tailEnd/>
        </a:ln>
      </xdr:spPr>
    </xdr:pic>
    <xdr:clientData/>
  </xdr:twoCellAnchor>
  <xdr:twoCellAnchor>
    <xdr:from>
      <xdr:col>4</xdr:col>
      <xdr:colOff>28576</xdr:colOff>
      <xdr:row>12</xdr:row>
      <xdr:rowOff>57150</xdr:rowOff>
    </xdr:from>
    <xdr:to>
      <xdr:col>10</xdr:col>
      <xdr:colOff>504826</xdr:colOff>
      <xdr:row>28</xdr:row>
      <xdr:rowOff>66675</xdr:rowOff>
    </xdr:to>
    <xdr:sp macro="" textlink="">
      <xdr:nvSpPr>
        <xdr:cNvPr id="4" name="TextBox 3"/>
        <xdr:cNvSpPr txBox="1"/>
      </xdr:nvSpPr>
      <xdr:spPr>
        <a:xfrm>
          <a:off x="4295776" y="2371725"/>
          <a:ext cx="4133850" cy="2600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solidFill>
                <a:schemeClr val="dk1"/>
              </a:solidFill>
              <a:latin typeface="Arial" pitchFamily="34" charset="0"/>
              <a:ea typeface="+mn-ea"/>
              <a:cs typeface="Arial" pitchFamily="34" charset="0"/>
            </a:rPr>
            <a:t>This summary extraction file presents a synopsis of published material on each of the domains of old-age social exclusion: neighbourhood and community; social relations; services, amenities and mobility; material and financial resources; socio-cultural aspects; civic participation. </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Individual summaries of each text are presented and include: bibliographic information; the degree of coverage of the social exclusion concept; the key methodological features if text documents and empirical study; and summary statements on the findings/conclusions.</a:t>
          </a:r>
          <a:endParaRPr lang="en-IE" sz="1000">
            <a:solidFill>
              <a:schemeClr val="dk1"/>
            </a:solidFill>
            <a:latin typeface="Arial" pitchFamily="34" charset="0"/>
            <a:ea typeface="+mn-ea"/>
            <a:cs typeface="Arial" pitchFamily="34" charset="0"/>
          </a:endParaRP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This summary extraction file is based on a series of scoping reviews of the international literature which is published in full in the following paper: Walsh, K., Scharf, T., Keating, N. (2016). Social exclusion of older persons: A scoping review and conceptual framework. European Journal of Ageing. 10.1007/s10433-016-0398-8. Available at: </a:t>
          </a:r>
          <a:endParaRPr lang="en-IE" sz="1000">
            <a:solidFill>
              <a:schemeClr val="dk1"/>
            </a:solidFill>
            <a:latin typeface="Arial" pitchFamily="34" charset="0"/>
            <a:ea typeface="+mn-ea"/>
            <a:cs typeface="Arial" pitchFamily="34" charset="0"/>
          </a:endParaRPr>
        </a:p>
        <a:p>
          <a:endParaRPr lang="en-IE" sz="1000">
            <a:latin typeface="Arial" pitchFamily="34" charset="0"/>
            <a:cs typeface="Arial" pitchFamily="34" charset="0"/>
          </a:endParaRPr>
        </a:p>
        <a:p>
          <a:endParaRPr lang="en-IE" sz="1000">
            <a:latin typeface="Arial" pitchFamily="34" charset="0"/>
            <a:cs typeface="Arial" pitchFamily="34" charset="0"/>
          </a:endParaRPr>
        </a:p>
      </xdr:txBody>
    </xdr:sp>
    <xdr:clientData/>
  </xdr:twoCellAnchor>
  <xdr:twoCellAnchor>
    <xdr:from>
      <xdr:col>4</xdr:col>
      <xdr:colOff>47625</xdr:colOff>
      <xdr:row>34</xdr:row>
      <xdr:rowOff>57149</xdr:rowOff>
    </xdr:from>
    <xdr:to>
      <xdr:col>10</xdr:col>
      <xdr:colOff>342900</xdr:colOff>
      <xdr:row>47</xdr:row>
      <xdr:rowOff>95249</xdr:rowOff>
    </xdr:to>
    <xdr:sp macro="" textlink="">
      <xdr:nvSpPr>
        <xdr:cNvPr id="1028" name="TextBox 4"/>
        <xdr:cNvSpPr txBox="1">
          <a:spLocks noChangeArrowheads="1"/>
        </xdr:cNvSpPr>
      </xdr:nvSpPr>
      <xdr:spPr bwMode="auto">
        <a:xfrm>
          <a:off x="4314825" y="6038849"/>
          <a:ext cx="3952875" cy="2143125"/>
        </a:xfrm>
        <a:prstGeom prst="rect">
          <a:avLst/>
        </a:prstGeom>
        <a:solidFill>
          <a:srgbClr val="FFFFFF"/>
        </a:solidFill>
        <a:ln w="9525">
          <a:noFill/>
          <a:miter lim="800000"/>
          <a:headEnd/>
          <a:tailEnd/>
        </a:ln>
      </xdr:spPr>
      <xdr:txBody>
        <a:bodyPr vertOverflow="clip" wrap="square" lIns="27432" tIns="22860" rIns="0" bIns="0" anchor="t" upright="1"/>
        <a:lstStyle/>
        <a:p>
          <a:r>
            <a:rPr lang="en-US" sz="1000">
              <a:latin typeface="Arial" pitchFamily="34" charset="0"/>
              <a:ea typeface="+mn-ea"/>
              <a:cs typeface="Arial" pitchFamily="34" charset="0"/>
            </a:rPr>
            <a:t>Kieran Walsh is Acting Director of the Irish Centre</a:t>
          </a:r>
          <a:r>
            <a:rPr lang="en-US" sz="1000" baseline="0">
              <a:latin typeface="Arial" pitchFamily="34" charset="0"/>
              <a:ea typeface="+mn-ea"/>
              <a:cs typeface="Arial" pitchFamily="34" charset="0"/>
            </a:rPr>
            <a:t> </a:t>
          </a:r>
          <a:r>
            <a:rPr lang="en-US" sz="1000">
              <a:latin typeface="Arial" pitchFamily="34" charset="0"/>
              <a:ea typeface="+mn-ea"/>
              <a:cs typeface="Arial" pitchFamily="34" charset="0"/>
            </a:rPr>
            <a:t>for Social Gerontology, and Director of Project Lifecourse at the Institute for Lifecourse and Society in the National University of Ireland Galway, in Ireland.</a:t>
          </a:r>
        </a:p>
        <a:p>
          <a:endParaRPr lang="en-IE" sz="1000">
            <a:latin typeface="Arial" pitchFamily="34" charset="0"/>
            <a:ea typeface="+mn-ea"/>
            <a:cs typeface="Arial" pitchFamily="34" charset="0"/>
          </a:endParaRPr>
        </a:p>
        <a:p>
          <a:r>
            <a:rPr lang="en-US" sz="1000">
              <a:latin typeface="Arial" pitchFamily="34" charset="0"/>
              <a:ea typeface="+mn-ea"/>
              <a:cs typeface="Arial" pitchFamily="34" charset="0"/>
            </a:rPr>
            <a:t>Thomas Scharf is Professor of Social Gerontology in the Institute of Health &amp; Society and leads the theme on ‘Ageing: economic and social impact’ within the Newcastle University Institute for Ageing (NUIA) in Newcastle University, in the UK.</a:t>
          </a:r>
        </a:p>
        <a:p>
          <a:endParaRPr lang="en-IE" sz="1000">
            <a:latin typeface="Arial" pitchFamily="34" charset="0"/>
            <a:ea typeface="+mn-ea"/>
            <a:cs typeface="Arial" pitchFamily="34" charset="0"/>
          </a:endParaRPr>
        </a:p>
        <a:p>
          <a:r>
            <a:rPr lang="en-US" sz="1000">
              <a:latin typeface="Arial" pitchFamily="34" charset="0"/>
              <a:ea typeface="+mn-ea"/>
              <a:cs typeface="Arial" pitchFamily="34" charset="0"/>
            </a:rPr>
            <a:t>Norah Keating is Professor of Rural Ageing at the Centre for Innovative Ageing in Swansea University, and is Extraordinary Professor at the Africa Unit for Transdisciplinary Health Research (AUTHeR) in North-West University, in South Africa.</a:t>
          </a:r>
          <a:endParaRPr lang="en-IE" sz="1000">
            <a:latin typeface="Arial" pitchFamily="34" charset="0"/>
            <a:ea typeface="+mn-ea"/>
            <a:cs typeface="Arial" pitchFamily="34" charset="0"/>
          </a:endParaRPr>
        </a:p>
        <a:p>
          <a:pPr algn="l" rtl="0">
            <a:defRPr sz="1000"/>
          </a:pPr>
          <a:r>
            <a:rPr lang="en-IE" sz="1000" b="0" i="0" u="none" strike="noStrike" baseline="0">
              <a:solidFill>
                <a:srgbClr val="000000"/>
              </a:solidFill>
              <a:latin typeface="Arial" pitchFamily="34" charset="0"/>
              <a:cs typeface="Arial" pitchFamily="34" charset="0"/>
            </a:rPr>
            <a:t> </a:t>
          </a:r>
        </a:p>
      </xdr:txBody>
    </xdr:sp>
    <xdr:clientData/>
  </xdr:twoCellAnchor>
  <xdr:twoCellAnchor>
    <xdr:from>
      <xdr:col>12</xdr:col>
      <xdr:colOff>38099</xdr:colOff>
      <xdr:row>12</xdr:row>
      <xdr:rowOff>28576</xdr:rowOff>
    </xdr:from>
    <xdr:to>
      <xdr:col>18</xdr:col>
      <xdr:colOff>485774</xdr:colOff>
      <xdr:row>24</xdr:row>
      <xdr:rowOff>57150</xdr:rowOff>
    </xdr:to>
    <xdr:sp macro="" textlink="">
      <xdr:nvSpPr>
        <xdr:cNvPr id="6" name="TextBox 5"/>
        <xdr:cNvSpPr txBox="1"/>
      </xdr:nvSpPr>
      <xdr:spPr>
        <a:xfrm>
          <a:off x="9182099" y="2343151"/>
          <a:ext cx="4105275" cy="1971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solidFill>
                <a:schemeClr val="dk1"/>
              </a:solidFill>
              <a:latin typeface="Arial" pitchFamily="34" charset="0"/>
              <a:ea typeface="+mn-ea"/>
              <a:cs typeface="Arial" pitchFamily="34" charset="0"/>
            </a:rPr>
            <a:t>This summary extraction file is made available as a scholarly resource and is published by the Irish Centre for Social Gerontology (and the National University of Ireland Galway) as a digital output. </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When using this resource, please cite it as:</a:t>
          </a:r>
        </a:p>
        <a:p>
          <a:endParaRPr lang="en-IE" sz="1000">
            <a:solidFill>
              <a:schemeClr val="dk1"/>
            </a:solidFill>
            <a:latin typeface="Arial" pitchFamily="34" charset="0"/>
            <a:ea typeface="+mn-ea"/>
            <a:cs typeface="Arial" pitchFamily="34" charset="0"/>
          </a:endParaRPr>
        </a:p>
        <a:p>
          <a:r>
            <a:rPr lang="en-US" sz="1000" i="1">
              <a:solidFill>
                <a:schemeClr val="dk1"/>
              </a:solidFill>
              <a:latin typeface="Arial" pitchFamily="34" charset="0"/>
              <a:ea typeface="+mn-ea"/>
              <a:cs typeface="Arial" pitchFamily="34" charset="0"/>
            </a:rPr>
            <a:t>Walsh, K., Scharf, T., Keating, N. (2016). Old-Age Exclusion Domains: Summary Extraction of a Scoping Review of the International Literature (2013-2015). Irish Centre for Social Gerontology On-Line Resources, National University of Ireland Galway. DOI: . Available at:</a:t>
          </a:r>
          <a:r>
            <a:rPr lang="en-US" sz="1000" i="1" baseline="0">
              <a:solidFill>
                <a:schemeClr val="dk1"/>
              </a:solidFill>
              <a:latin typeface="Arial" pitchFamily="34" charset="0"/>
              <a:ea typeface="+mn-ea"/>
              <a:cs typeface="Arial" pitchFamily="34" charset="0"/>
            </a:rPr>
            <a:t> </a:t>
          </a:r>
          <a:r>
            <a:rPr lang="en-US" sz="1000" i="1" u="sng" baseline="0">
              <a:solidFill>
                <a:schemeClr val="dk1"/>
              </a:solidFill>
              <a:latin typeface="Arial" pitchFamily="34" charset="0"/>
              <a:ea typeface="+mn-ea"/>
              <a:cs typeface="Arial" pitchFamily="34" charset="0"/>
            </a:rPr>
            <a:t>http://www.icsg.ie/http%3A//www.icsg.ie/publications/onlineresources</a:t>
          </a:r>
        </a:p>
        <a:p>
          <a:endParaRPr lang="en-IE" sz="1000">
            <a:solidFill>
              <a:schemeClr val="dk1"/>
            </a:solidFill>
            <a:latin typeface="Arial" pitchFamily="34" charset="0"/>
            <a:ea typeface="+mn-ea"/>
            <a:cs typeface="Arial" pitchFamily="34" charset="0"/>
          </a:endParaRPr>
        </a:p>
      </xdr:txBody>
    </xdr:sp>
    <xdr:clientData/>
  </xdr:twoCellAnchor>
  <xdr:twoCellAnchor>
    <xdr:from>
      <xdr:col>12</xdr:col>
      <xdr:colOff>57150</xdr:colOff>
      <xdr:row>33</xdr:row>
      <xdr:rowOff>57150</xdr:rowOff>
    </xdr:from>
    <xdr:to>
      <xdr:col>19</xdr:col>
      <xdr:colOff>495300</xdr:colOff>
      <xdr:row>55</xdr:row>
      <xdr:rowOff>133350</xdr:rowOff>
    </xdr:to>
    <xdr:sp macro="" textlink="">
      <xdr:nvSpPr>
        <xdr:cNvPr id="7" name="TextBox 6"/>
        <xdr:cNvSpPr txBox="1"/>
      </xdr:nvSpPr>
      <xdr:spPr>
        <a:xfrm>
          <a:off x="9201150" y="5486400"/>
          <a:ext cx="4705350" cy="3676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scoping reviews included peer-review journal articles, books and edited volumes and research reports, excluding other materials such as dissertations. A key limitation of the reviews is that only English-language texts have been included. Other limitations are described in detail in the original paper.</a:t>
          </a:r>
        </a:p>
        <a:p>
          <a:endParaRPr lang="en-IE" sz="1100">
            <a:solidFill>
              <a:schemeClr val="dk1"/>
            </a:solidFill>
            <a:latin typeface="+mn-lt"/>
            <a:ea typeface="+mn-ea"/>
            <a:cs typeface="+mn-cs"/>
          </a:endParaRPr>
        </a:p>
        <a:p>
          <a:r>
            <a:rPr lang="en-US" sz="1100">
              <a:solidFill>
                <a:schemeClr val="dk1"/>
              </a:solidFill>
              <a:latin typeface="+mn-lt"/>
              <a:ea typeface="+mn-ea"/>
              <a:cs typeface="+mn-cs"/>
            </a:rPr>
            <a:t>The summaries of the findings and conclusions for each text are, where possible, based on the language and descriptions used by the authors of the original document. Efforts have been made to preserve original phrasing, with edits made only to enhance flow and to facilitate sentence syntax structure. This is to retain and present the interpretation of the original authors as much as possible. However, it is important to note that in choosing the material to summarise from these texts we are in effect also interpreting this material.</a:t>
          </a:r>
        </a:p>
        <a:p>
          <a:endParaRPr lang="en-IE" sz="1100">
            <a:solidFill>
              <a:schemeClr val="dk1"/>
            </a:solidFill>
            <a:latin typeface="+mn-lt"/>
            <a:ea typeface="+mn-ea"/>
            <a:cs typeface="+mn-cs"/>
          </a:endParaRPr>
        </a:p>
        <a:p>
          <a:r>
            <a:rPr lang="en-US" sz="1100">
              <a:solidFill>
                <a:schemeClr val="dk1"/>
              </a:solidFill>
              <a:latin typeface="+mn-lt"/>
              <a:ea typeface="+mn-ea"/>
              <a:cs typeface="+mn-cs"/>
            </a:rPr>
            <a:t>The scoping reviews for five domains identified what we term context-oriented texts, which consider domain topics together with multiple other factors, but do not feature extensive interpretation of domain-specific exclusionary relationships. As this body of work adds to the broad evidence base, it is acknowledged within each domain in each sheet (in terms of the number of texts falling into this category). However, these texts are not considered summarized in detail since they contribute little to explicit understandings of exclusion in later life.      </a:t>
          </a:r>
          <a:endParaRPr lang="en-IE" sz="1100">
            <a:solidFill>
              <a:schemeClr val="dk1"/>
            </a:solidFill>
            <a:latin typeface="+mn-lt"/>
            <a:ea typeface="+mn-ea"/>
            <a:cs typeface="+mn-cs"/>
          </a:endParaRPr>
        </a:p>
        <a:p>
          <a:pPr algn="l" rtl="0">
            <a:defRPr sz="1000"/>
          </a:pPr>
          <a:endParaRPr lang="en-IE" sz="1000" b="0" i="0" u="none" strike="noStrike" baseline="0">
            <a:solidFill>
              <a:srgbClr val="000000"/>
            </a:solidFill>
            <a:latin typeface="Arial"/>
            <a:cs typeface="Arial"/>
          </a:endParaRPr>
        </a:p>
      </xdr:txBody>
    </xdr:sp>
    <xdr:clientData/>
  </xdr:twoCellAnchor>
  <xdr:twoCellAnchor>
    <xdr:from>
      <xdr:col>1</xdr:col>
      <xdr:colOff>38101</xdr:colOff>
      <xdr:row>34</xdr:row>
      <xdr:rowOff>76201</xdr:rowOff>
    </xdr:from>
    <xdr:to>
      <xdr:col>2</xdr:col>
      <xdr:colOff>504825</xdr:colOff>
      <xdr:row>43</xdr:row>
      <xdr:rowOff>95250</xdr:rowOff>
    </xdr:to>
    <xdr:sp macro="" textlink="">
      <xdr:nvSpPr>
        <xdr:cNvPr id="8" name="TextBox 7"/>
        <xdr:cNvSpPr txBox="1"/>
      </xdr:nvSpPr>
      <xdr:spPr>
        <a:xfrm>
          <a:off x="647701" y="6029326"/>
          <a:ext cx="2905124" cy="1476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000">
              <a:latin typeface="Arial" pitchFamily="34" charset="0"/>
              <a:cs typeface="Arial" pitchFamily="34" charset="0"/>
            </a:rPr>
            <a:t>Click on</a:t>
          </a:r>
          <a:r>
            <a:rPr lang="en-IE" sz="1000" baseline="0">
              <a:latin typeface="Arial" pitchFamily="34" charset="0"/>
              <a:cs typeface="Arial" pitchFamily="34" charset="0"/>
            </a:rPr>
            <a:t> Table of Content's headings to view each sheet</a:t>
          </a:r>
        </a:p>
        <a:p>
          <a:endParaRPr lang="en-IE" sz="1000" baseline="0">
            <a:latin typeface="Arial" pitchFamily="34" charset="0"/>
            <a:cs typeface="Arial" pitchFamily="34" charset="0"/>
          </a:endParaRPr>
        </a:p>
        <a:p>
          <a:r>
            <a:rPr lang="en-IE" sz="1000" baseline="0">
              <a:latin typeface="Arial" pitchFamily="34" charset="0"/>
              <a:cs typeface="Arial" pitchFamily="34" charset="0"/>
            </a:rPr>
            <a:t>Press Ctrl + Page Up/Page Down to switch between sheets</a:t>
          </a:r>
        </a:p>
        <a:p>
          <a:endParaRPr lang="en-IE" sz="1000" baseline="0">
            <a:latin typeface="Arial" pitchFamily="34" charset="0"/>
            <a:cs typeface="Arial" pitchFamily="34" charset="0"/>
          </a:endParaRPr>
        </a:p>
        <a:p>
          <a:r>
            <a:rPr lang="en-IE" sz="1000" baseline="0">
              <a:latin typeface="Arial" pitchFamily="34" charset="0"/>
              <a:cs typeface="Arial" pitchFamily="34" charset="0"/>
            </a:rPr>
            <a:t>Sort the entries by clicking on teh filter rop down menu next to column headings</a:t>
          </a:r>
          <a:endParaRPr lang="en-IE" sz="1000">
            <a:latin typeface="Arial" pitchFamily="34" charset="0"/>
            <a:cs typeface="Arial" pitchFamily="34" charset="0"/>
          </a:endParaRPr>
        </a:p>
      </xdr:txBody>
    </xdr:sp>
    <xdr:clientData/>
  </xdr:twoCellAnchor>
  <xdr:twoCellAnchor>
    <xdr:from>
      <xdr:col>12</xdr:col>
      <xdr:colOff>28575</xdr:colOff>
      <xdr:row>24</xdr:row>
      <xdr:rowOff>57150</xdr:rowOff>
    </xdr:from>
    <xdr:to>
      <xdr:col>18</xdr:col>
      <xdr:colOff>361950</xdr:colOff>
      <xdr:row>28</xdr:row>
      <xdr:rowOff>95250</xdr:rowOff>
    </xdr:to>
    <xdr:sp macro="" textlink="">
      <xdr:nvSpPr>
        <xdr:cNvPr id="9" name="TextBox 8">
          <a:hlinkClick xmlns:r="http://schemas.openxmlformats.org/officeDocument/2006/relationships" r:id="rId3"/>
        </xdr:cNvPr>
        <xdr:cNvSpPr txBox="1"/>
      </xdr:nvSpPr>
      <xdr:spPr>
        <a:xfrm>
          <a:off x="9172575" y="4314825"/>
          <a:ext cx="3990975" cy="6858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The accompanying reference list for this summary extraction file (as published by the </a:t>
          </a:r>
          <a:r>
            <a:rPr lang="en-US" sz="1000" i="1">
              <a:solidFill>
                <a:schemeClr val="dk1"/>
              </a:solidFill>
              <a:latin typeface="Arial" pitchFamily="34" charset="0"/>
              <a:ea typeface="+mn-ea"/>
              <a:cs typeface="Arial" pitchFamily="34" charset="0"/>
            </a:rPr>
            <a:t>European Journal of Ageing </a:t>
          </a:r>
          <a:r>
            <a:rPr lang="en-US" sz="1000">
              <a:solidFill>
                <a:schemeClr val="dk1"/>
              </a:solidFill>
              <a:latin typeface="Arial" pitchFamily="34" charset="0"/>
              <a:ea typeface="+mn-ea"/>
              <a:cs typeface="Arial" pitchFamily="34" charset="0"/>
            </a:rPr>
            <a:t>as supplementary material for the original article) is available by clicking </a:t>
          </a:r>
          <a:r>
            <a:rPr lang="en-US" sz="1000" b="1">
              <a:solidFill>
                <a:schemeClr val="dk1"/>
              </a:solidFill>
              <a:latin typeface="Arial" pitchFamily="34" charset="0"/>
              <a:ea typeface="+mn-ea"/>
              <a:cs typeface="Arial" pitchFamily="34" charset="0"/>
            </a:rPr>
            <a:t>here</a:t>
          </a:r>
          <a:r>
            <a:rPr lang="en-US" sz="1000">
              <a:solidFill>
                <a:schemeClr val="dk1"/>
              </a:solidFill>
              <a:latin typeface="Arial" pitchFamily="34" charset="0"/>
              <a:ea typeface="+mn-ea"/>
              <a:cs typeface="Arial" pitchFamily="34" charset="0"/>
            </a:rPr>
            <a:t>. </a:t>
          </a:r>
          <a:endParaRPr lang="en-IE" sz="1000">
            <a:solidFill>
              <a:schemeClr val="dk1"/>
            </a:solidFill>
            <a:latin typeface="Arial" pitchFamily="34" charset="0"/>
            <a:ea typeface="+mn-ea"/>
            <a:cs typeface="Arial" pitchFamily="34" charset="0"/>
          </a:endParaRPr>
        </a:p>
        <a:p>
          <a:endParaRPr lang="en-I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ink.springer.com/article/10.1007/s10433-016-0398-8"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dimension ref="B1:T59"/>
  <sheetViews>
    <sheetView showGridLines="0" showRowColHeaders="0" tabSelected="1" workbookViewId="0">
      <selection activeCell="S8" sqref="S8"/>
    </sheetView>
  </sheetViews>
  <sheetFormatPr defaultColWidth="9.140625" defaultRowHeight="12.75"/>
  <cols>
    <col min="2" max="2" width="36.5703125" customWidth="1"/>
  </cols>
  <sheetData>
    <row r="1" spans="2:19">
      <c r="G1" s="11"/>
    </row>
    <row r="2" spans="2:19">
      <c r="G2" s="11"/>
    </row>
    <row r="3" spans="2:19">
      <c r="F3" s="11"/>
    </row>
    <row r="4" spans="2:19">
      <c r="C4" s="12"/>
      <c r="D4" s="12"/>
      <c r="E4" s="12"/>
      <c r="F4" s="12"/>
      <c r="G4" s="12"/>
      <c r="H4" s="12"/>
      <c r="I4" s="12"/>
      <c r="J4" s="12"/>
      <c r="K4" s="12"/>
    </row>
    <row r="5" spans="2:19">
      <c r="B5" s="12"/>
      <c r="C5" s="12"/>
      <c r="D5" s="12"/>
      <c r="E5" s="12"/>
      <c r="F5" s="12"/>
      <c r="G5" s="12"/>
      <c r="H5" s="12"/>
      <c r="I5" s="12"/>
      <c r="J5" s="12"/>
      <c r="K5" s="12"/>
    </row>
    <row r="6" spans="2:19">
      <c r="C6" s="12"/>
      <c r="D6" s="12"/>
      <c r="E6" s="12"/>
      <c r="F6" s="12"/>
      <c r="G6" s="12"/>
      <c r="H6" s="12"/>
      <c r="I6" s="12"/>
      <c r="J6" s="12"/>
      <c r="K6" s="12"/>
    </row>
    <row r="7" spans="2:19" ht="26.25">
      <c r="B7" s="57" t="s">
        <v>2791</v>
      </c>
      <c r="F7" s="11"/>
    </row>
    <row r="8" spans="2:19" ht="25.5">
      <c r="B8" s="112" t="s">
        <v>2846</v>
      </c>
    </row>
    <row r="9" spans="2:19">
      <c r="B9" s="93"/>
      <c r="C9" s="93"/>
    </row>
    <row r="10" spans="2:19">
      <c r="B10" s="93"/>
      <c r="C10" s="93"/>
      <c r="F10" s="11"/>
      <c r="G10" s="11"/>
      <c r="K10" s="12"/>
      <c r="L10" s="12"/>
    </row>
    <row r="11" spans="2:19">
      <c r="B11" s="94"/>
      <c r="C11" s="95"/>
      <c r="D11" s="12"/>
      <c r="E11" s="147"/>
      <c r="F11" s="105"/>
      <c r="G11" s="105"/>
      <c r="H11" s="105"/>
      <c r="I11" s="105"/>
      <c r="J11" s="105"/>
      <c r="K11" s="106"/>
      <c r="M11" s="65"/>
      <c r="N11" s="66"/>
      <c r="O11" s="66"/>
      <c r="P11" s="66"/>
      <c r="Q11" s="66"/>
      <c r="R11" s="66"/>
      <c r="S11" s="67"/>
    </row>
    <row r="12" spans="2:19" ht="15.75">
      <c r="B12" s="96" t="s">
        <v>2843</v>
      </c>
      <c r="C12" s="97"/>
      <c r="E12" s="107" t="s">
        <v>1772</v>
      </c>
      <c r="F12" s="14"/>
      <c r="G12" s="108"/>
      <c r="H12" s="85"/>
      <c r="I12" s="85"/>
      <c r="J12" s="85"/>
      <c r="K12" s="97"/>
      <c r="M12" s="96" t="s">
        <v>1773</v>
      </c>
      <c r="N12" s="14"/>
      <c r="O12" s="14"/>
      <c r="P12" s="14"/>
      <c r="Q12" s="14"/>
      <c r="R12" s="14"/>
      <c r="S12" s="58"/>
    </row>
    <row r="13" spans="2:19">
      <c r="B13" s="98"/>
      <c r="C13" s="97"/>
      <c r="E13" s="59"/>
      <c r="F13" s="85"/>
      <c r="G13" s="85"/>
      <c r="H13" s="85"/>
      <c r="I13" s="85"/>
      <c r="J13" s="85"/>
      <c r="K13" s="100"/>
      <c r="L13" s="12"/>
      <c r="M13" s="59"/>
      <c r="N13" s="14"/>
      <c r="O13" s="14"/>
      <c r="P13" s="14"/>
      <c r="Q13" s="14"/>
      <c r="R13" s="14"/>
      <c r="S13" s="58"/>
    </row>
    <row r="14" spans="2:19">
      <c r="B14" s="113" t="s">
        <v>1731</v>
      </c>
      <c r="C14" s="100"/>
      <c r="D14" s="12"/>
      <c r="E14" s="61"/>
      <c r="F14" s="109"/>
      <c r="G14" s="109"/>
      <c r="H14" s="109"/>
      <c r="I14" s="109"/>
      <c r="J14" s="109"/>
      <c r="K14" s="100"/>
      <c r="L14" s="12"/>
      <c r="M14" s="59"/>
      <c r="N14" s="14"/>
      <c r="O14" s="14"/>
      <c r="P14" s="14"/>
      <c r="Q14" s="14"/>
      <c r="R14" s="14"/>
      <c r="S14" s="58"/>
    </row>
    <row r="15" spans="2:19">
      <c r="B15" s="99" t="s">
        <v>1732</v>
      </c>
      <c r="C15" s="100"/>
      <c r="D15" s="12"/>
      <c r="E15" s="61"/>
      <c r="F15" s="109"/>
      <c r="G15" s="109"/>
      <c r="H15" s="109"/>
      <c r="I15" s="109"/>
      <c r="J15" s="85"/>
      <c r="K15" s="97"/>
      <c r="M15" s="59"/>
      <c r="N15" s="14"/>
      <c r="O15" s="14"/>
      <c r="P15" s="14"/>
      <c r="Q15" s="14"/>
      <c r="R15" s="14"/>
      <c r="S15" s="58"/>
    </row>
    <row r="16" spans="2:19">
      <c r="B16" s="101"/>
      <c r="C16" s="97"/>
      <c r="E16" s="59"/>
      <c r="F16" s="85"/>
      <c r="G16" s="85"/>
      <c r="H16" s="85"/>
      <c r="I16" s="85"/>
      <c r="J16" s="85"/>
      <c r="K16" s="97"/>
      <c r="M16" s="59"/>
      <c r="N16" s="14"/>
      <c r="O16" s="14"/>
      <c r="P16" s="14"/>
      <c r="Q16" s="14"/>
      <c r="R16" s="14"/>
      <c r="S16" s="58"/>
    </row>
    <row r="17" spans="2:20">
      <c r="B17" s="99" t="s">
        <v>1367</v>
      </c>
      <c r="C17" s="97"/>
      <c r="E17" s="59"/>
      <c r="F17" s="85"/>
      <c r="G17" s="85"/>
      <c r="H17" s="85"/>
      <c r="I17" s="85"/>
      <c r="J17" s="85"/>
      <c r="K17" s="100"/>
      <c r="L17" s="12"/>
      <c r="M17" s="61"/>
      <c r="N17" s="63"/>
      <c r="O17" s="63"/>
      <c r="P17" s="68"/>
      <c r="Q17" s="14"/>
      <c r="R17" s="14"/>
      <c r="S17" s="58"/>
    </row>
    <row r="18" spans="2:20">
      <c r="B18" s="102" t="s">
        <v>1733</v>
      </c>
      <c r="C18" s="100"/>
      <c r="D18" s="12"/>
      <c r="E18" s="61"/>
      <c r="F18" s="109"/>
      <c r="G18" s="109"/>
      <c r="H18" s="109"/>
      <c r="I18" s="109"/>
      <c r="J18" s="110"/>
      <c r="K18" s="97"/>
      <c r="L18" s="12"/>
      <c r="M18" s="61"/>
      <c r="N18" s="68"/>
      <c r="O18" s="63"/>
      <c r="P18" s="63"/>
      <c r="Q18" s="14"/>
      <c r="R18" s="14"/>
      <c r="S18" s="58"/>
    </row>
    <row r="19" spans="2:20">
      <c r="B19" s="98"/>
      <c r="C19" s="100"/>
      <c r="D19" s="12"/>
      <c r="E19" s="61"/>
      <c r="F19" s="109"/>
      <c r="G19" s="109"/>
      <c r="H19" s="109"/>
      <c r="I19" s="109"/>
      <c r="J19" s="109"/>
      <c r="K19" s="100"/>
      <c r="M19" s="59"/>
      <c r="N19" s="14"/>
      <c r="O19" s="14"/>
      <c r="P19" s="14"/>
      <c r="Q19" s="14"/>
      <c r="R19" s="14"/>
      <c r="S19" s="58"/>
    </row>
    <row r="20" spans="2:20">
      <c r="B20" s="102" t="s">
        <v>962</v>
      </c>
      <c r="C20" s="97"/>
      <c r="E20" s="59"/>
      <c r="F20" s="85"/>
      <c r="G20" s="85"/>
      <c r="H20" s="85"/>
      <c r="I20" s="85"/>
      <c r="J20" s="85"/>
      <c r="K20" s="100"/>
      <c r="L20" s="12"/>
      <c r="M20" s="61"/>
      <c r="N20" s="63"/>
      <c r="O20" s="63"/>
      <c r="P20" s="63"/>
      <c r="Q20" s="14"/>
      <c r="R20" s="14"/>
      <c r="S20" s="58"/>
    </row>
    <row r="21" spans="2:20">
      <c r="B21" s="102" t="s">
        <v>1734</v>
      </c>
      <c r="C21" s="100"/>
      <c r="D21" s="12"/>
      <c r="E21" s="61"/>
      <c r="F21" s="109"/>
      <c r="G21" s="109"/>
      <c r="H21" s="109"/>
      <c r="I21" s="109"/>
      <c r="J21" s="109"/>
      <c r="K21" s="111"/>
      <c r="L21" s="12"/>
      <c r="M21" s="61"/>
      <c r="N21" s="63"/>
      <c r="O21" s="63"/>
      <c r="P21" s="63"/>
      <c r="Q21" s="14"/>
      <c r="R21" s="14"/>
      <c r="S21" s="58"/>
    </row>
    <row r="22" spans="2:20">
      <c r="B22" s="98"/>
      <c r="C22" s="100"/>
      <c r="D22" s="12"/>
      <c r="E22" s="61"/>
      <c r="F22" s="14"/>
      <c r="G22" s="109"/>
      <c r="H22" s="109"/>
      <c r="I22" s="109"/>
      <c r="J22" s="109"/>
      <c r="K22" s="100"/>
      <c r="L22" s="12"/>
      <c r="M22" s="59"/>
      <c r="N22" s="63"/>
      <c r="O22" s="63"/>
      <c r="P22" s="63"/>
      <c r="Q22" s="14"/>
      <c r="R22" s="14"/>
      <c r="S22" s="58"/>
    </row>
    <row r="23" spans="2:20">
      <c r="B23" s="102" t="s">
        <v>1743</v>
      </c>
      <c r="C23" s="100"/>
      <c r="E23" s="148"/>
      <c r="F23" s="63"/>
      <c r="G23" s="63"/>
      <c r="H23" s="63"/>
      <c r="I23" s="63"/>
      <c r="J23" s="63"/>
      <c r="K23" s="60"/>
      <c r="L23" s="12"/>
      <c r="M23" s="61"/>
      <c r="N23" s="63"/>
      <c r="O23" s="63"/>
      <c r="P23" s="63"/>
      <c r="Q23" s="14"/>
      <c r="R23" s="14"/>
      <c r="S23" s="58"/>
    </row>
    <row r="24" spans="2:20">
      <c r="B24" s="102" t="s">
        <v>1744</v>
      </c>
      <c r="C24" s="100"/>
      <c r="D24" s="12"/>
      <c r="E24" s="61"/>
      <c r="F24" s="63"/>
      <c r="G24" s="63"/>
      <c r="H24" s="63"/>
      <c r="I24" s="63"/>
      <c r="J24" s="63"/>
      <c r="K24" s="60"/>
      <c r="L24" s="12"/>
      <c r="M24" s="61"/>
      <c r="N24" s="63"/>
      <c r="O24" s="63"/>
      <c r="P24" s="63"/>
      <c r="Q24" s="14"/>
      <c r="R24" s="14"/>
      <c r="S24" s="58"/>
    </row>
    <row r="25" spans="2:20">
      <c r="B25" s="98"/>
      <c r="C25" s="100"/>
      <c r="D25" s="12"/>
      <c r="E25" s="148"/>
      <c r="F25" s="63"/>
      <c r="G25" s="63"/>
      <c r="H25" s="63"/>
      <c r="I25" s="63"/>
      <c r="J25" s="63"/>
      <c r="K25" s="58"/>
      <c r="M25" s="59"/>
      <c r="N25" s="14"/>
      <c r="O25" s="14"/>
      <c r="P25" s="14"/>
      <c r="Q25" s="14"/>
      <c r="R25" s="14"/>
      <c r="S25" s="58"/>
      <c r="T25" s="161"/>
    </row>
    <row r="26" spans="2:20">
      <c r="B26" s="102" t="s">
        <v>1370</v>
      </c>
      <c r="C26" s="97"/>
      <c r="E26" s="59"/>
      <c r="F26" s="14"/>
      <c r="G26" s="14"/>
      <c r="H26" s="14"/>
      <c r="I26" s="14"/>
      <c r="J26" s="14"/>
      <c r="K26" s="60"/>
      <c r="L26" s="12"/>
      <c r="M26" s="61"/>
      <c r="N26" s="63"/>
      <c r="O26" s="63"/>
      <c r="P26" s="63"/>
      <c r="Q26" s="14"/>
      <c r="R26" s="14"/>
      <c r="S26" s="58"/>
      <c r="T26" s="161"/>
    </row>
    <row r="27" spans="2:20">
      <c r="B27" s="102" t="s">
        <v>1741</v>
      </c>
      <c r="C27" s="100"/>
      <c r="D27" s="12"/>
      <c r="E27" s="61"/>
      <c r="F27" s="63"/>
      <c r="G27" s="63"/>
      <c r="H27" s="63"/>
      <c r="I27" s="63"/>
      <c r="J27" s="63"/>
      <c r="K27" s="60"/>
      <c r="L27" s="12"/>
      <c r="M27" s="61"/>
      <c r="N27" s="63"/>
      <c r="O27" s="63"/>
      <c r="P27" s="63"/>
      <c r="Q27" s="14"/>
      <c r="R27" s="14"/>
      <c r="S27" s="58"/>
      <c r="T27" s="162"/>
    </row>
    <row r="28" spans="2:20">
      <c r="B28" s="101"/>
      <c r="C28" s="100"/>
      <c r="D28" s="12"/>
      <c r="E28" s="148"/>
      <c r="F28" s="63"/>
      <c r="G28" s="63"/>
      <c r="H28" s="63"/>
      <c r="I28" s="63"/>
      <c r="J28" s="63"/>
      <c r="K28" s="58"/>
      <c r="M28" s="59"/>
      <c r="N28" s="14"/>
      <c r="O28" s="14"/>
      <c r="P28" s="14"/>
      <c r="Q28" s="14"/>
      <c r="R28" s="14"/>
      <c r="S28" s="58"/>
      <c r="T28" s="161"/>
    </row>
    <row r="29" spans="2:20">
      <c r="B29" s="102" t="s">
        <v>1376</v>
      </c>
      <c r="C29" s="97"/>
      <c r="E29" s="59"/>
      <c r="F29" s="14"/>
      <c r="G29" s="14"/>
      <c r="H29" s="14"/>
      <c r="I29" s="14"/>
      <c r="J29" s="14"/>
      <c r="K29" s="60"/>
      <c r="L29" s="12"/>
      <c r="M29" s="59"/>
      <c r="N29" s="14"/>
      <c r="O29" s="14"/>
      <c r="P29" s="14"/>
      <c r="Q29" s="14"/>
      <c r="R29" s="14"/>
      <c r="S29" s="58"/>
    </row>
    <row r="30" spans="2:20">
      <c r="B30" s="102" t="s">
        <v>1742</v>
      </c>
      <c r="C30" s="100"/>
      <c r="D30" s="12"/>
      <c r="E30" s="61"/>
      <c r="F30" s="13" t="s">
        <v>2847</v>
      </c>
      <c r="G30" s="63"/>
      <c r="H30" s="63"/>
      <c r="I30" s="63"/>
      <c r="J30" s="63"/>
      <c r="K30" s="60"/>
      <c r="L30" s="12"/>
      <c r="M30" s="62"/>
      <c r="N30" s="69"/>
      <c r="O30" s="69"/>
      <c r="P30" s="69"/>
      <c r="Q30" s="69"/>
      <c r="R30" s="69"/>
      <c r="S30" s="70"/>
    </row>
    <row r="31" spans="2:20">
      <c r="B31" s="103"/>
      <c r="C31" s="104"/>
      <c r="D31" s="12"/>
      <c r="E31" s="62"/>
      <c r="F31" s="64"/>
      <c r="G31" s="64"/>
      <c r="H31" s="64"/>
      <c r="I31" s="64"/>
      <c r="J31" s="64"/>
      <c r="K31" s="70"/>
      <c r="L31" s="12"/>
      <c r="M31" s="63"/>
      <c r="N31" s="63"/>
      <c r="O31" s="63"/>
      <c r="P31" s="63"/>
      <c r="Q31" s="14"/>
      <c r="R31" s="14"/>
      <c r="S31" s="14"/>
    </row>
    <row r="32" spans="2:20">
      <c r="F32" s="14"/>
      <c r="G32" s="14"/>
      <c r="H32" s="14"/>
      <c r="I32" s="14"/>
      <c r="J32" s="14"/>
      <c r="K32" s="63"/>
      <c r="M32" s="65"/>
      <c r="N32" s="146"/>
      <c r="O32" s="146"/>
      <c r="P32" s="146"/>
      <c r="Q32" s="66"/>
      <c r="R32" s="66"/>
      <c r="S32" s="66"/>
      <c r="T32" s="67"/>
    </row>
    <row r="33" spans="2:20" ht="15.75">
      <c r="B33" s="65"/>
      <c r="C33" s="144"/>
      <c r="D33" s="12"/>
      <c r="E33" s="147"/>
      <c r="F33" s="146"/>
      <c r="G33" s="146"/>
      <c r="H33" s="146"/>
      <c r="I33" s="146"/>
      <c r="J33" s="146"/>
      <c r="K33" s="67"/>
      <c r="L33" s="12"/>
      <c r="M33" s="75" t="s">
        <v>2845</v>
      </c>
      <c r="N33" s="14"/>
      <c r="O33" s="14"/>
      <c r="P33" s="14"/>
      <c r="Q33" s="14"/>
      <c r="R33" s="14"/>
      <c r="S33" s="14"/>
      <c r="T33" s="58"/>
    </row>
    <row r="34" spans="2:20" ht="15.75">
      <c r="B34" s="145" t="s">
        <v>2844</v>
      </c>
      <c r="C34" s="60"/>
      <c r="D34" s="12"/>
      <c r="E34" s="71" t="s">
        <v>1771</v>
      </c>
      <c r="F34" s="14"/>
      <c r="G34" s="63"/>
      <c r="H34" s="63"/>
      <c r="I34" s="63"/>
      <c r="J34" s="68"/>
      <c r="K34" s="58"/>
      <c r="M34" s="61"/>
      <c r="N34" s="63"/>
      <c r="O34" s="63"/>
      <c r="P34" s="63"/>
      <c r="Q34" s="14"/>
      <c r="R34" s="14"/>
      <c r="S34" s="14"/>
      <c r="T34" s="58"/>
    </row>
    <row r="35" spans="2:20">
      <c r="B35" s="59"/>
      <c r="C35" s="60"/>
      <c r="D35" s="12"/>
      <c r="E35" s="59"/>
      <c r="F35" s="63"/>
      <c r="G35" s="63"/>
      <c r="H35" s="63"/>
      <c r="I35" s="63"/>
      <c r="J35" s="63"/>
      <c r="K35" s="58"/>
      <c r="M35" s="59"/>
      <c r="N35" s="14"/>
      <c r="O35" s="14"/>
      <c r="P35" s="14"/>
      <c r="Q35" s="14"/>
      <c r="R35" s="14"/>
      <c r="S35" s="14"/>
      <c r="T35" s="58"/>
    </row>
    <row r="36" spans="2:20">
      <c r="B36" s="59"/>
      <c r="C36" s="60"/>
      <c r="D36" s="12"/>
      <c r="E36" s="61"/>
      <c r="F36" s="63"/>
      <c r="G36" s="63"/>
      <c r="H36" s="63"/>
      <c r="I36" s="63"/>
      <c r="J36" s="63"/>
      <c r="K36" s="58"/>
      <c r="M36" s="59"/>
      <c r="N36" s="14"/>
      <c r="O36" s="149"/>
      <c r="P36" s="14"/>
      <c r="Q36" s="14"/>
      <c r="R36" s="14"/>
      <c r="S36" s="14"/>
      <c r="T36" s="58"/>
    </row>
    <row r="37" spans="2:20">
      <c r="B37" s="59"/>
      <c r="C37" s="58"/>
      <c r="E37" s="59"/>
      <c r="F37" s="14"/>
      <c r="G37" s="14"/>
      <c r="H37" s="14"/>
      <c r="I37" s="14"/>
      <c r="J37" s="14"/>
      <c r="K37" s="58"/>
      <c r="M37" s="59"/>
      <c r="N37" s="14"/>
      <c r="O37" s="14"/>
      <c r="P37" s="14"/>
      <c r="Q37" s="14"/>
      <c r="R37" s="14"/>
      <c r="S37" s="14"/>
      <c r="T37" s="58"/>
    </row>
    <row r="38" spans="2:20">
      <c r="B38" s="59"/>
      <c r="C38" s="58"/>
      <c r="E38" s="59"/>
      <c r="F38" s="14"/>
      <c r="G38" s="14"/>
      <c r="H38" s="14"/>
      <c r="I38" s="14"/>
      <c r="J38" s="14"/>
      <c r="K38" s="58"/>
      <c r="M38" s="59"/>
      <c r="N38" s="14"/>
      <c r="O38" s="14"/>
      <c r="P38" s="14"/>
      <c r="Q38" s="14"/>
      <c r="R38" s="14"/>
      <c r="S38" s="14"/>
      <c r="T38" s="58"/>
    </row>
    <row r="39" spans="2:20">
      <c r="B39" s="59"/>
      <c r="C39" s="58"/>
      <c r="E39" s="59"/>
      <c r="F39" s="14"/>
      <c r="G39" s="14"/>
      <c r="H39" s="14"/>
      <c r="I39" s="14"/>
      <c r="J39" s="14"/>
      <c r="K39" s="58"/>
      <c r="M39" s="59"/>
      <c r="N39" s="14"/>
      <c r="O39" s="14"/>
      <c r="P39" s="14"/>
      <c r="Q39" s="14"/>
      <c r="R39" s="14"/>
      <c r="S39" s="14"/>
      <c r="T39" s="58"/>
    </row>
    <row r="40" spans="2:20">
      <c r="B40" s="61"/>
      <c r="C40" s="60"/>
      <c r="D40" s="12"/>
      <c r="E40" s="61"/>
      <c r="F40" s="63"/>
      <c r="G40" s="63"/>
      <c r="H40" s="68"/>
      <c r="I40" s="63"/>
      <c r="J40" s="63"/>
      <c r="K40" s="58"/>
      <c r="M40" s="59"/>
      <c r="N40" s="14"/>
      <c r="O40" s="14"/>
      <c r="P40" s="14"/>
      <c r="Q40" s="14"/>
      <c r="R40" s="14"/>
      <c r="S40" s="14"/>
      <c r="T40" s="58"/>
    </row>
    <row r="41" spans="2:20">
      <c r="B41" s="59"/>
      <c r="C41" s="58"/>
      <c r="D41" s="11"/>
      <c r="E41" s="59"/>
      <c r="F41" s="14"/>
      <c r="G41" s="14"/>
      <c r="H41" s="14"/>
      <c r="I41" s="14"/>
      <c r="J41" s="14"/>
      <c r="K41" s="58"/>
      <c r="M41" s="59"/>
      <c r="N41" s="14"/>
      <c r="O41" s="14"/>
      <c r="P41" s="14"/>
      <c r="Q41" s="14"/>
      <c r="R41" s="14"/>
      <c r="S41" s="14"/>
      <c r="T41" s="58"/>
    </row>
    <row r="42" spans="2:20">
      <c r="B42" s="61"/>
      <c r="C42" s="60"/>
      <c r="D42" s="12"/>
      <c r="E42" s="61"/>
      <c r="F42" s="63"/>
      <c r="G42" s="63"/>
      <c r="H42" s="68"/>
      <c r="I42" s="63"/>
      <c r="J42" s="63"/>
      <c r="K42" s="58"/>
      <c r="M42" s="59"/>
      <c r="N42" s="14"/>
      <c r="O42" s="14"/>
      <c r="P42" s="14"/>
      <c r="Q42" s="14"/>
      <c r="R42" s="14"/>
      <c r="S42" s="14"/>
      <c r="T42" s="58"/>
    </row>
    <row r="43" spans="2:20">
      <c r="B43" s="61"/>
      <c r="C43" s="60"/>
      <c r="D43" s="12"/>
      <c r="E43" s="61"/>
      <c r="F43" s="63"/>
      <c r="G43" s="63"/>
      <c r="H43" s="68"/>
      <c r="I43" s="63"/>
      <c r="J43" s="63"/>
      <c r="K43" s="58"/>
      <c r="M43" s="59"/>
      <c r="N43" s="14"/>
      <c r="O43" s="14"/>
      <c r="P43" s="14"/>
      <c r="Q43" s="14"/>
      <c r="R43" s="14"/>
      <c r="S43" s="14"/>
      <c r="T43" s="58"/>
    </row>
    <row r="44" spans="2:20">
      <c r="B44" s="62"/>
      <c r="C44" s="70"/>
      <c r="D44" s="35"/>
      <c r="E44" s="59"/>
      <c r="F44" s="14"/>
      <c r="G44" s="14"/>
      <c r="H44" s="14"/>
      <c r="I44" s="14"/>
      <c r="J44" s="14"/>
      <c r="K44" s="58"/>
      <c r="M44" s="59"/>
      <c r="N44" s="14"/>
      <c r="O44" s="14"/>
      <c r="P44" s="14"/>
      <c r="Q44" s="14"/>
      <c r="R44" s="14"/>
      <c r="S44" s="14"/>
      <c r="T44" s="58"/>
    </row>
    <row r="45" spans="2:20">
      <c r="B45" s="14"/>
      <c r="C45" s="14"/>
      <c r="E45" s="59"/>
      <c r="F45" s="14"/>
      <c r="G45" s="14"/>
      <c r="H45" s="14"/>
      <c r="I45" s="14"/>
      <c r="J45" s="14"/>
      <c r="K45" s="58"/>
      <c r="M45" s="59"/>
      <c r="N45" s="14"/>
      <c r="O45" s="14"/>
      <c r="P45" s="14"/>
      <c r="Q45" s="14"/>
      <c r="R45" s="14"/>
      <c r="S45" s="14"/>
      <c r="T45" s="58"/>
    </row>
    <row r="46" spans="2:20">
      <c r="B46" s="14"/>
      <c r="C46" s="14"/>
      <c r="E46" s="59"/>
      <c r="F46" s="14"/>
      <c r="G46" s="14"/>
      <c r="H46" s="14"/>
      <c r="I46" s="14"/>
      <c r="J46" s="14"/>
      <c r="K46" s="58"/>
      <c r="M46" s="59"/>
      <c r="N46" s="14"/>
      <c r="O46" s="14"/>
      <c r="P46" s="14"/>
      <c r="Q46" s="14"/>
      <c r="R46" s="14"/>
      <c r="S46" s="14"/>
      <c r="T46" s="58"/>
    </row>
    <row r="47" spans="2:20">
      <c r="B47" s="14"/>
      <c r="C47" s="14"/>
      <c r="E47" s="59"/>
      <c r="F47" s="14"/>
      <c r="G47" s="14"/>
      <c r="H47" s="14"/>
      <c r="I47" s="14"/>
      <c r="J47" s="14"/>
      <c r="K47" s="58"/>
      <c r="M47" s="59"/>
      <c r="N47" s="14"/>
      <c r="O47" s="14"/>
      <c r="P47" s="14"/>
      <c r="Q47" s="14"/>
      <c r="R47" s="14"/>
      <c r="S47" s="14"/>
      <c r="T47" s="58"/>
    </row>
    <row r="48" spans="2:20">
      <c r="B48" s="14"/>
      <c r="C48" s="14"/>
      <c r="E48" s="62"/>
      <c r="F48" s="69"/>
      <c r="G48" s="69"/>
      <c r="H48" s="69"/>
      <c r="I48" s="69"/>
      <c r="J48" s="69"/>
      <c r="K48" s="70"/>
      <c r="M48" s="59"/>
      <c r="N48" s="14"/>
      <c r="O48" s="14"/>
      <c r="P48" s="14"/>
      <c r="Q48" s="14"/>
      <c r="R48" s="14"/>
      <c r="S48" s="14"/>
      <c r="T48" s="58"/>
    </row>
    <row r="49" spans="13:20">
      <c r="M49" s="59"/>
      <c r="N49" s="14"/>
      <c r="O49" s="14"/>
      <c r="P49" s="14"/>
      <c r="Q49" s="14"/>
      <c r="R49" s="14"/>
      <c r="S49" s="14"/>
      <c r="T49" s="58"/>
    </row>
    <row r="50" spans="13:20">
      <c r="M50" s="59"/>
      <c r="N50" s="14"/>
      <c r="O50" s="14"/>
      <c r="P50" s="14"/>
      <c r="Q50" s="14"/>
      <c r="R50" s="14"/>
      <c r="S50" s="14"/>
      <c r="T50" s="58"/>
    </row>
    <row r="51" spans="13:20">
      <c r="M51" s="59"/>
      <c r="N51" s="14"/>
      <c r="O51" s="14"/>
      <c r="P51" s="14"/>
      <c r="Q51" s="14"/>
      <c r="R51" s="14"/>
      <c r="S51" s="14"/>
      <c r="T51" s="58"/>
    </row>
    <row r="52" spans="13:20">
      <c r="M52" s="59"/>
      <c r="N52" s="14"/>
      <c r="O52" s="14"/>
      <c r="P52" s="14"/>
      <c r="Q52" s="14"/>
      <c r="R52" s="14"/>
      <c r="S52" s="14"/>
      <c r="T52" s="58"/>
    </row>
    <row r="53" spans="13:20">
      <c r="M53" s="59"/>
      <c r="N53" s="14"/>
      <c r="O53" s="14"/>
      <c r="P53" s="14"/>
      <c r="Q53" s="14"/>
      <c r="R53" s="14"/>
      <c r="S53" s="14"/>
      <c r="T53" s="58"/>
    </row>
    <row r="54" spans="13:20">
      <c r="M54" s="59"/>
      <c r="N54" s="14"/>
      <c r="O54" s="14"/>
      <c r="P54" s="14"/>
      <c r="Q54" s="14"/>
      <c r="R54" s="14"/>
      <c r="S54" s="14"/>
      <c r="T54" s="58"/>
    </row>
    <row r="55" spans="13:20">
      <c r="M55" s="59"/>
      <c r="N55" s="14"/>
      <c r="O55" s="14"/>
      <c r="P55" s="14"/>
      <c r="Q55" s="14"/>
      <c r="R55" s="14"/>
      <c r="S55" s="14"/>
      <c r="T55" s="58"/>
    </row>
    <row r="56" spans="13:20">
      <c r="M56" s="62"/>
      <c r="N56" s="69"/>
      <c r="O56" s="69"/>
      <c r="P56" s="69"/>
      <c r="Q56" s="69"/>
      <c r="R56" s="69"/>
      <c r="S56" s="69"/>
      <c r="T56" s="70"/>
    </row>
    <row r="57" spans="13:20">
      <c r="M57" s="14"/>
      <c r="N57" s="14"/>
      <c r="O57" s="14"/>
      <c r="P57" s="14"/>
      <c r="Q57" s="14"/>
      <c r="R57" s="14"/>
      <c r="S57" s="14"/>
      <c r="T57" s="14"/>
    </row>
    <row r="58" spans="13:20">
      <c r="M58" s="14"/>
      <c r="N58" s="14"/>
      <c r="O58" s="14"/>
      <c r="P58" s="14"/>
      <c r="Q58" s="14"/>
      <c r="R58" s="14"/>
      <c r="S58" s="14"/>
      <c r="T58" s="14"/>
    </row>
    <row r="59" spans="13:20">
      <c r="M59" s="14"/>
      <c r="N59" s="14"/>
      <c r="O59" s="14"/>
      <c r="P59" s="14"/>
      <c r="Q59" s="14"/>
      <c r="R59" s="14"/>
      <c r="S59" s="14"/>
      <c r="T59" s="14"/>
    </row>
  </sheetData>
  <sheetProtection password="F1A0" sheet="1" objects="1" scenarios="1"/>
  <customSheetViews>
    <customSheetView guid="{4EAC4E39-0382-4F1B-91B1-458F9AA46578}" showGridLines="0" showRowCol="0">
      <selection activeCell="B36" sqref="B36"/>
      <pageMargins left="0.7" right="0.7" top="0.75" bottom="0.75" header="0.3" footer="0.3"/>
      <pageSetup paperSize="9" orientation="portrait" r:id="rId1"/>
    </customSheetView>
    <customSheetView guid="{D5F14747-59FD-4F38-89DB-477D9FA76259}" showGridLines="0" showRowCol="0">
      <selection activeCell="A8" sqref="A8"/>
      <pageMargins left="0.7" right="0.7" top="0.75" bottom="0.75" header="0.3" footer="0.3"/>
      <pageSetup paperSize="9" orientation="portrait" r:id="rId2"/>
    </customSheetView>
  </customSheetViews>
  <phoneticPr fontId="0" type="noConversion"/>
  <hyperlinks>
    <hyperlink ref="B17" location="'Social Relations'!A1" display="Social Relations"/>
    <hyperlink ref="B15" location="'NC Sample breakdown '!A1" display="NC Sample breakdown"/>
    <hyperlink ref="B18" location="'SR Sample breakdown'!A1" display="SR Sample breakdown"/>
    <hyperlink ref="B20" location="'Services, Amenities, Mobility'!A1" display="Services, Amenities, Mobility"/>
    <hyperlink ref="B23" location="'Material &amp; Financial Resources'!A1" display="Material &amp; Financial Resources"/>
    <hyperlink ref="B26" location="'Socio-Cultural Aspects'!A1" display="Socio-Cultural Aspects"/>
    <hyperlink ref="B29" location="'Civic Participation'!A1" display="Civic Participation"/>
    <hyperlink ref="B30" location="'CP Sample breakdown'!A1" display="CP Sample breakdown"/>
    <hyperlink ref="B27" location="'SCA Sample breakdown'!A1" display="SCA Sample breakdown"/>
    <hyperlink ref="B24" location="'MF Sample breakdown'!A1" display="MF Sample breakdown"/>
    <hyperlink ref="B21" location="'SAM Sample breakdown'!A1" display="SAM Sample breakdown"/>
    <hyperlink ref="B14" location="'Neighbourhood &amp; Community'!A1" display="Neighbourhood &amp; Community"/>
    <hyperlink ref="F30"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dimension ref="A1:W225"/>
  <sheetViews>
    <sheetView showGridLines="0" zoomScale="75" zoomScaleNormal="75" workbookViewId="0">
      <pane ySplit="7" topLeftCell="A8" activePane="bottomLeft" state="frozen"/>
      <selection pane="bottomLeft" activeCell="B1" sqref="B1:D1"/>
    </sheetView>
  </sheetViews>
  <sheetFormatPr defaultColWidth="8.85546875" defaultRowHeight="12.75"/>
  <cols>
    <col min="1" max="1" width="7.85546875" style="3" customWidth="1"/>
    <col min="2" max="2" width="18.85546875" style="3" customWidth="1"/>
    <col min="3" max="3" width="17.42578125" style="3" customWidth="1"/>
    <col min="4" max="4" width="10.85546875" style="3" customWidth="1"/>
    <col min="5" max="5" width="27.42578125" style="3" bestFit="1" customWidth="1"/>
    <col min="6" max="6" width="18.5703125" style="3" customWidth="1"/>
    <col min="7" max="7" width="15.140625" style="3" customWidth="1"/>
    <col min="8" max="8" width="11" style="3" customWidth="1"/>
    <col min="9" max="9" width="11.28515625" style="3" customWidth="1"/>
    <col min="10" max="10" width="13.42578125" style="3" customWidth="1"/>
    <col min="11" max="11" width="24.5703125" style="3" customWidth="1"/>
    <col min="12" max="12" width="18" style="3" customWidth="1"/>
    <col min="13" max="13" width="15.5703125" style="3" customWidth="1"/>
    <col min="14" max="14" width="15.140625" style="3" customWidth="1"/>
    <col min="15" max="15" width="18.85546875" style="3" customWidth="1"/>
    <col min="16" max="16" width="15" style="3" customWidth="1"/>
    <col min="17" max="17" width="23.140625" style="3" customWidth="1"/>
    <col min="18" max="18" width="14" style="3" customWidth="1"/>
    <col min="19" max="19" width="29.28515625" style="3" customWidth="1"/>
    <col min="20" max="20" width="33.140625" style="3" customWidth="1"/>
    <col min="21" max="21" width="29" style="3" customWidth="1"/>
    <col min="22" max="22" width="27" style="3" customWidth="1"/>
    <col min="23" max="23" width="20.85546875" style="3" customWidth="1"/>
    <col min="24" max="16384" width="8.85546875" style="3"/>
  </cols>
  <sheetData>
    <row r="1" spans="1:23">
      <c r="B1" s="163" t="s">
        <v>1745</v>
      </c>
      <c r="C1" s="163"/>
      <c r="D1" s="163"/>
    </row>
    <row r="2" spans="1:23">
      <c r="B2" s="163" t="s">
        <v>1766</v>
      </c>
      <c r="C2" s="163"/>
      <c r="D2" s="163"/>
    </row>
    <row r="4" spans="1:23" ht="26.25">
      <c r="B4" s="34" t="s">
        <v>2789</v>
      </c>
    </row>
    <row r="6" spans="1:23">
      <c r="B6" s="14"/>
      <c r="C6" s="14"/>
      <c r="E6" s="14"/>
      <c r="F6" s="14"/>
      <c r="G6" s="14"/>
      <c r="J6" s="14"/>
      <c r="K6" s="14"/>
      <c r="L6" s="14"/>
      <c r="M6" s="21"/>
      <c r="N6" s="14"/>
      <c r="O6" s="14"/>
      <c r="P6" s="14"/>
      <c r="Q6" s="175" t="s">
        <v>429</v>
      </c>
      <c r="R6" s="176"/>
      <c r="S6" s="176"/>
      <c r="T6" s="176"/>
      <c r="U6" s="177" t="s">
        <v>433</v>
      </c>
      <c r="V6" s="178"/>
      <c r="W6" s="179"/>
    </row>
    <row r="7" spans="1:23" s="23" customFormat="1" ht="25.5">
      <c r="A7" s="4" t="s">
        <v>801</v>
      </c>
      <c r="B7" s="24" t="s">
        <v>1728</v>
      </c>
      <c r="C7" s="117" t="s">
        <v>428</v>
      </c>
      <c r="D7" s="118" t="s">
        <v>424</v>
      </c>
      <c r="E7" s="117" t="s">
        <v>425</v>
      </c>
      <c r="F7" s="117" t="s">
        <v>426</v>
      </c>
      <c r="G7" s="117" t="s">
        <v>1058</v>
      </c>
      <c r="H7" s="119" t="s">
        <v>1093</v>
      </c>
      <c r="I7" s="119" t="s">
        <v>1094</v>
      </c>
      <c r="J7" s="117" t="s">
        <v>427</v>
      </c>
      <c r="K7" s="25" t="s">
        <v>1095</v>
      </c>
      <c r="L7" s="26" t="s">
        <v>481</v>
      </c>
      <c r="M7" s="27" t="s">
        <v>1062</v>
      </c>
      <c r="N7" s="27" t="s">
        <v>215</v>
      </c>
      <c r="O7" s="27" t="s">
        <v>1730</v>
      </c>
      <c r="P7" s="27" t="s">
        <v>1064</v>
      </c>
      <c r="Q7" s="78" t="s">
        <v>1729</v>
      </c>
      <c r="R7" s="79" t="s">
        <v>430</v>
      </c>
      <c r="S7" s="79" t="s">
        <v>432</v>
      </c>
      <c r="T7" s="79" t="s">
        <v>431</v>
      </c>
      <c r="U7" s="132" t="s">
        <v>434</v>
      </c>
      <c r="V7" s="132" t="s">
        <v>435</v>
      </c>
      <c r="W7" s="132" t="s">
        <v>436</v>
      </c>
    </row>
    <row r="8" spans="1:23" ht="140.25">
      <c r="A8" s="6">
        <v>1</v>
      </c>
      <c r="B8" s="28" t="s">
        <v>800</v>
      </c>
      <c r="C8" s="114" t="s">
        <v>1138</v>
      </c>
      <c r="D8" s="115">
        <v>2014</v>
      </c>
      <c r="E8" s="116" t="s">
        <v>2097</v>
      </c>
      <c r="F8" s="114" t="s">
        <v>2098</v>
      </c>
      <c r="G8" s="114" t="s">
        <v>1059</v>
      </c>
      <c r="H8" s="115">
        <v>26</v>
      </c>
      <c r="I8" s="115">
        <v>4</v>
      </c>
      <c r="J8" s="114" t="s">
        <v>439</v>
      </c>
      <c r="K8" s="128" t="s">
        <v>2103</v>
      </c>
      <c r="L8" s="29" t="s">
        <v>1893</v>
      </c>
      <c r="M8" s="29">
        <v>0</v>
      </c>
      <c r="N8" s="29">
        <v>0</v>
      </c>
      <c r="O8" s="29">
        <v>1</v>
      </c>
      <c r="P8" s="29">
        <v>0</v>
      </c>
      <c r="Q8" s="122" t="s">
        <v>440</v>
      </c>
      <c r="R8" s="122"/>
      <c r="S8" s="122"/>
      <c r="T8" s="122"/>
      <c r="U8" s="120"/>
      <c r="V8" s="120"/>
      <c r="W8" s="120" t="s">
        <v>1183</v>
      </c>
    </row>
    <row r="9" spans="1:23" ht="280.5">
      <c r="A9" s="6">
        <v>2</v>
      </c>
      <c r="B9" s="30" t="s">
        <v>800</v>
      </c>
      <c r="C9" s="30" t="s">
        <v>2093</v>
      </c>
      <c r="D9" s="31">
        <v>2013</v>
      </c>
      <c r="E9" s="32" t="s">
        <v>2096</v>
      </c>
      <c r="F9" s="30" t="s">
        <v>854</v>
      </c>
      <c r="G9" s="30" t="s">
        <v>1059</v>
      </c>
      <c r="H9" s="31">
        <v>12</v>
      </c>
      <c r="I9" s="31">
        <v>2</v>
      </c>
      <c r="J9" s="30" t="s">
        <v>563</v>
      </c>
      <c r="K9" s="30" t="s">
        <v>855</v>
      </c>
      <c r="L9" s="30" t="s">
        <v>856</v>
      </c>
      <c r="M9" s="30">
        <v>0</v>
      </c>
      <c r="N9" s="30">
        <v>1</v>
      </c>
      <c r="O9" s="30">
        <v>1</v>
      </c>
      <c r="P9" s="30">
        <v>1</v>
      </c>
      <c r="Q9" s="30" t="s">
        <v>537</v>
      </c>
      <c r="R9" s="30"/>
      <c r="S9" s="30"/>
      <c r="T9" s="30"/>
      <c r="U9" s="30" t="s">
        <v>857</v>
      </c>
      <c r="V9" s="30" t="s">
        <v>1934</v>
      </c>
      <c r="W9" s="30"/>
    </row>
    <row r="10" spans="1:23" ht="242.25">
      <c r="A10" s="6">
        <v>3</v>
      </c>
      <c r="B10" s="28" t="s">
        <v>800</v>
      </c>
      <c r="C10" s="114" t="s">
        <v>2094</v>
      </c>
      <c r="D10" s="115">
        <v>2015</v>
      </c>
      <c r="E10" s="116" t="s">
        <v>2095</v>
      </c>
      <c r="F10" s="114" t="s">
        <v>477</v>
      </c>
      <c r="G10" s="114" t="s">
        <v>1059</v>
      </c>
      <c r="H10" s="115">
        <v>35</v>
      </c>
      <c r="I10" s="115"/>
      <c r="J10" s="114" t="s">
        <v>210</v>
      </c>
      <c r="K10" s="128" t="s">
        <v>1141</v>
      </c>
      <c r="L10" s="29" t="s">
        <v>1896</v>
      </c>
      <c r="M10" s="29">
        <v>0</v>
      </c>
      <c r="N10" s="29">
        <v>0</v>
      </c>
      <c r="O10" s="29">
        <v>1</v>
      </c>
      <c r="P10" s="29">
        <v>0</v>
      </c>
      <c r="Q10" s="122" t="s">
        <v>537</v>
      </c>
      <c r="R10" s="122"/>
      <c r="S10" s="122"/>
      <c r="T10" s="122"/>
      <c r="U10" s="120"/>
      <c r="V10" s="120" t="s">
        <v>1142</v>
      </c>
      <c r="W10" s="120"/>
    </row>
    <row r="11" spans="1:23" s="45" customFormat="1" ht="153">
      <c r="A11" s="6">
        <v>4</v>
      </c>
      <c r="B11" s="30" t="s">
        <v>800</v>
      </c>
      <c r="C11" s="30" t="s">
        <v>1122</v>
      </c>
      <c r="D11" s="31">
        <v>1999</v>
      </c>
      <c r="E11" s="32" t="s">
        <v>2099</v>
      </c>
      <c r="F11" s="30" t="s">
        <v>463</v>
      </c>
      <c r="G11" s="30" t="s">
        <v>1059</v>
      </c>
      <c r="H11" s="31">
        <v>25</v>
      </c>
      <c r="I11" s="31">
        <v>3</v>
      </c>
      <c r="J11" s="30" t="s">
        <v>576</v>
      </c>
      <c r="K11" s="30" t="s">
        <v>2102</v>
      </c>
      <c r="L11" s="30" t="s">
        <v>513</v>
      </c>
      <c r="M11" s="30">
        <v>1</v>
      </c>
      <c r="N11" s="30">
        <v>1</v>
      </c>
      <c r="O11" s="30">
        <v>0</v>
      </c>
      <c r="P11" s="30">
        <v>0</v>
      </c>
      <c r="Q11" s="30" t="s">
        <v>537</v>
      </c>
      <c r="R11" s="30" t="s">
        <v>440</v>
      </c>
      <c r="S11" s="30" t="s">
        <v>296</v>
      </c>
      <c r="T11" s="30" t="s">
        <v>297</v>
      </c>
      <c r="U11" s="30" t="s">
        <v>1935</v>
      </c>
      <c r="V11" s="30" t="s">
        <v>1097</v>
      </c>
      <c r="W11" s="30" t="s">
        <v>802</v>
      </c>
    </row>
    <row r="12" spans="1:23" s="44" customFormat="1" ht="229.5">
      <c r="A12" s="6">
        <v>5</v>
      </c>
      <c r="B12" s="28" t="s">
        <v>800</v>
      </c>
      <c r="C12" s="114" t="s">
        <v>2100</v>
      </c>
      <c r="D12" s="115">
        <v>2005</v>
      </c>
      <c r="E12" s="116" t="s">
        <v>2101</v>
      </c>
      <c r="F12" s="114" t="s">
        <v>803</v>
      </c>
      <c r="G12" s="114" t="s">
        <v>1059</v>
      </c>
      <c r="H12" s="115">
        <v>61</v>
      </c>
      <c r="I12" s="115">
        <v>2</v>
      </c>
      <c r="J12" s="114" t="s">
        <v>439</v>
      </c>
      <c r="K12" s="128" t="s">
        <v>2104</v>
      </c>
      <c r="L12" s="29" t="s">
        <v>1895</v>
      </c>
      <c r="M12" s="29">
        <v>0</v>
      </c>
      <c r="N12" s="29">
        <v>1</v>
      </c>
      <c r="O12" s="29">
        <v>0</v>
      </c>
      <c r="P12" s="29">
        <v>0</v>
      </c>
      <c r="Q12" s="122" t="s">
        <v>496</v>
      </c>
      <c r="R12" s="122" t="s">
        <v>1908</v>
      </c>
      <c r="S12" s="122" t="s">
        <v>1105</v>
      </c>
      <c r="T12" s="122" t="s">
        <v>804</v>
      </c>
      <c r="U12" s="120" t="s">
        <v>1106</v>
      </c>
      <c r="V12" s="120" t="s">
        <v>1936</v>
      </c>
      <c r="W12" s="120" t="s">
        <v>1107</v>
      </c>
    </row>
    <row r="13" spans="1:23" ht="242.25">
      <c r="A13" s="6">
        <v>6</v>
      </c>
      <c r="B13" s="30" t="s">
        <v>800</v>
      </c>
      <c r="C13" s="30" t="s">
        <v>2105</v>
      </c>
      <c r="D13" s="31">
        <v>2003</v>
      </c>
      <c r="E13" s="32" t="s">
        <v>805</v>
      </c>
      <c r="F13" s="30" t="s">
        <v>806</v>
      </c>
      <c r="G13" s="30" t="s">
        <v>1059</v>
      </c>
      <c r="H13" s="31">
        <v>17</v>
      </c>
      <c r="I13" s="31">
        <v>1</v>
      </c>
      <c r="J13" s="30" t="s">
        <v>448</v>
      </c>
      <c r="K13" s="30" t="s">
        <v>2106</v>
      </c>
      <c r="L13" s="30" t="s">
        <v>295</v>
      </c>
      <c r="M13" s="30">
        <v>1</v>
      </c>
      <c r="N13" s="30">
        <v>1</v>
      </c>
      <c r="O13" s="30">
        <v>0</v>
      </c>
      <c r="P13" s="30">
        <v>0</v>
      </c>
      <c r="Q13" s="30" t="s">
        <v>537</v>
      </c>
      <c r="R13" s="30" t="s">
        <v>440</v>
      </c>
      <c r="S13" s="30" t="s">
        <v>298</v>
      </c>
      <c r="T13" s="30" t="s">
        <v>440</v>
      </c>
      <c r="U13" s="30" t="s">
        <v>1937</v>
      </c>
      <c r="V13" s="30" t="s">
        <v>203</v>
      </c>
      <c r="W13" s="30" t="s">
        <v>807</v>
      </c>
    </row>
    <row r="14" spans="1:23" s="44" customFormat="1" ht="191.25">
      <c r="A14" s="6">
        <v>7</v>
      </c>
      <c r="B14" s="28" t="s">
        <v>800</v>
      </c>
      <c r="C14" s="114" t="s">
        <v>1123</v>
      </c>
      <c r="D14" s="115">
        <v>2004</v>
      </c>
      <c r="E14" s="116" t="s">
        <v>2107</v>
      </c>
      <c r="F14" s="114" t="s">
        <v>204</v>
      </c>
      <c r="G14" s="114" t="s">
        <v>1059</v>
      </c>
      <c r="H14" s="115">
        <v>11</v>
      </c>
      <c r="I14" s="115">
        <v>1</v>
      </c>
      <c r="J14" s="114" t="s">
        <v>448</v>
      </c>
      <c r="K14" s="128" t="s">
        <v>205</v>
      </c>
      <c r="L14" s="29" t="s">
        <v>295</v>
      </c>
      <c r="M14" s="29">
        <v>0</v>
      </c>
      <c r="N14" s="29">
        <v>1</v>
      </c>
      <c r="O14" s="29">
        <v>0</v>
      </c>
      <c r="P14" s="29">
        <v>0</v>
      </c>
      <c r="Q14" s="122" t="s">
        <v>1348</v>
      </c>
      <c r="R14" s="122" t="s">
        <v>1909</v>
      </c>
      <c r="S14" s="122" t="s">
        <v>216</v>
      </c>
      <c r="T14" s="122" t="s">
        <v>212</v>
      </c>
      <c r="U14" s="120" t="s">
        <v>1938</v>
      </c>
      <c r="V14" s="120" t="s">
        <v>1939</v>
      </c>
      <c r="W14" s="120" t="s">
        <v>206</v>
      </c>
    </row>
    <row r="15" spans="1:23" s="44" customFormat="1" ht="242.25">
      <c r="A15" s="6">
        <v>8</v>
      </c>
      <c r="B15" s="30" t="s">
        <v>800</v>
      </c>
      <c r="C15" s="30" t="s">
        <v>2109</v>
      </c>
      <c r="D15" s="31">
        <v>2013</v>
      </c>
      <c r="E15" s="32" t="s">
        <v>2108</v>
      </c>
      <c r="F15" s="30" t="s">
        <v>858</v>
      </c>
      <c r="G15" s="30" t="s">
        <v>1059</v>
      </c>
      <c r="H15" s="31">
        <v>7</v>
      </c>
      <c r="I15" s="31">
        <v>1</v>
      </c>
      <c r="J15" s="30" t="s">
        <v>439</v>
      </c>
      <c r="K15" s="30" t="s">
        <v>859</v>
      </c>
      <c r="L15" s="30" t="s">
        <v>1894</v>
      </c>
      <c r="M15" s="30">
        <v>0</v>
      </c>
      <c r="N15" s="30">
        <v>1</v>
      </c>
      <c r="O15" s="30">
        <v>0</v>
      </c>
      <c r="P15" s="30">
        <v>0</v>
      </c>
      <c r="Q15" s="30" t="s">
        <v>537</v>
      </c>
      <c r="R15" s="30"/>
      <c r="S15" s="30"/>
      <c r="T15" s="30"/>
      <c r="U15" s="30" t="s">
        <v>1940</v>
      </c>
      <c r="V15" s="30" t="s">
        <v>1941</v>
      </c>
      <c r="W15" s="30"/>
    </row>
    <row r="16" spans="1:23" s="44" customFormat="1" ht="127.5">
      <c r="A16" s="6">
        <v>9</v>
      </c>
      <c r="B16" s="28" t="s">
        <v>800</v>
      </c>
      <c r="C16" s="114" t="s">
        <v>208</v>
      </c>
      <c r="D16" s="115">
        <v>2008</v>
      </c>
      <c r="E16" s="116" t="s">
        <v>207</v>
      </c>
      <c r="F16" s="114" t="s">
        <v>209</v>
      </c>
      <c r="G16" s="114" t="s">
        <v>1059</v>
      </c>
      <c r="H16" s="115">
        <v>15</v>
      </c>
      <c r="I16" s="115">
        <v>4</v>
      </c>
      <c r="J16" s="114" t="s">
        <v>210</v>
      </c>
      <c r="K16" s="128" t="s">
        <v>2110</v>
      </c>
      <c r="L16" s="29" t="s">
        <v>1895</v>
      </c>
      <c r="M16" s="29">
        <v>0</v>
      </c>
      <c r="N16" s="29">
        <v>1</v>
      </c>
      <c r="O16" s="29">
        <v>0</v>
      </c>
      <c r="P16" s="29">
        <v>0</v>
      </c>
      <c r="Q16" s="122" t="s">
        <v>537</v>
      </c>
      <c r="R16" s="122" t="s">
        <v>440</v>
      </c>
      <c r="S16" s="122" t="s">
        <v>217</v>
      </c>
      <c r="T16" s="122" t="s">
        <v>440</v>
      </c>
      <c r="U16" s="120" t="s">
        <v>213</v>
      </c>
      <c r="V16" s="120" t="s">
        <v>1942</v>
      </c>
      <c r="W16" s="120"/>
    </row>
    <row r="17" spans="1:23" s="44" customFormat="1" ht="242.25">
      <c r="A17" s="6">
        <v>10</v>
      </c>
      <c r="B17" s="30" t="s">
        <v>800</v>
      </c>
      <c r="C17" s="30" t="s">
        <v>1120</v>
      </c>
      <c r="D17" s="31">
        <v>1998</v>
      </c>
      <c r="E17" s="32" t="s">
        <v>214</v>
      </c>
      <c r="F17" s="30" t="s">
        <v>438</v>
      </c>
      <c r="G17" s="30" t="s">
        <v>1059</v>
      </c>
      <c r="H17" s="31">
        <v>18</v>
      </c>
      <c r="I17" s="31">
        <v>6</v>
      </c>
      <c r="J17" s="30" t="s">
        <v>448</v>
      </c>
      <c r="K17" s="30" t="s">
        <v>2122</v>
      </c>
      <c r="L17" s="30" t="s">
        <v>513</v>
      </c>
      <c r="M17" s="30">
        <v>0</v>
      </c>
      <c r="N17" s="30">
        <v>1</v>
      </c>
      <c r="O17" s="30">
        <v>0</v>
      </c>
      <c r="P17" s="30">
        <v>0</v>
      </c>
      <c r="Q17" s="30" t="s">
        <v>558</v>
      </c>
      <c r="R17" s="30" t="s">
        <v>218</v>
      </c>
      <c r="S17" s="30" t="s">
        <v>1910</v>
      </c>
      <c r="T17" s="30" t="s">
        <v>299</v>
      </c>
      <c r="U17" s="30" t="s">
        <v>1943</v>
      </c>
      <c r="V17" s="30" t="s">
        <v>219</v>
      </c>
      <c r="W17" s="30" t="s">
        <v>220</v>
      </c>
    </row>
    <row r="18" spans="1:23" s="44" customFormat="1" ht="242.25">
      <c r="A18" s="6">
        <v>11</v>
      </c>
      <c r="B18" s="28" t="s">
        <v>800</v>
      </c>
      <c r="C18" s="114" t="s">
        <v>2111</v>
      </c>
      <c r="D18" s="115">
        <v>2015</v>
      </c>
      <c r="E18" s="116" t="s">
        <v>2112</v>
      </c>
      <c r="F18" s="114" t="s">
        <v>2113</v>
      </c>
      <c r="G18" s="114" t="s">
        <v>2114</v>
      </c>
      <c r="H18" s="115"/>
      <c r="I18" s="115"/>
      <c r="J18" s="114" t="s">
        <v>1199</v>
      </c>
      <c r="K18" s="128" t="s">
        <v>2115</v>
      </c>
      <c r="L18" s="29" t="s">
        <v>1897</v>
      </c>
      <c r="M18" s="29" t="s">
        <v>440</v>
      </c>
      <c r="N18" s="29" t="s">
        <v>440</v>
      </c>
      <c r="O18" s="29" t="s">
        <v>440</v>
      </c>
      <c r="P18" s="29" t="s">
        <v>440</v>
      </c>
      <c r="Q18" s="122" t="s">
        <v>537</v>
      </c>
      <c r="R18" s="122"/>
      <c r="S18" s="122"/>
      <c r="T18" s="122" t="s">
        <v>860</v>
      </c>
      <c r="U18" s="120" t="s">
        <v>1944</v>
      </c>
      <c r="V18" s="120"/>
      <c r="W18" s="120"/>
    </row>
    <row r="19" spans="1:23" s="44" customFormat="1" ht="178.5">
      <c r="A19" s="6">
        <v>12</v>
      </c>
      <c r="B19" s="30" t="s">
        <v>800</v>
      </c>
      <c r="C19" s="30" t="s">
        <v>2116</v>
      </c>
      <c r="D19" s="31">
        <v>2014</v>
      </c>
      <c r="E19" s="32" t="s">
        <v>2117</v>
      </c>
      <c r="F19" s="30" t="s">
        <v>861</v>
      </c>
      <c r="G19" s="30" t="s">
        <v>1059</v>
      </c>
      <c r="H19" s="31">
        <v>54</v>
      </c>
      <c r="I19" s="31">
        <v>2</v>
      </c>
      <c r="J19" s="30" t="s">
        <v>1221</v>
      </c>
      <c r="K19" s="30" t="s">
        <v>2123</v>
      </c>
      <c r="L19" s="30" t="s">
        <v>1898</v>
      </c>
      <c r="M19" s="30">
        <v>0</v>
      </c>
      <c r="N19" s="30">
        <v>1</v>
      </c>
      <c r="O19" s="30">
        <v>1</v>
      </c>
      <c r="P19" s="30">
        <v>1</v>
      </c>
      <c r="Q19" s="30" t="s">
        <v>558</v>
      </c>
      <c r="R19" s="30" t="s">
        <v>862</v>
      </c>
      <c r="S19" s="30"/>
      <c r="T19" s="30" t="s">
        <v>863</v>
      </c>
      <c r="U19" s="30" t="s">
        <v>1137</v>
      </c>
      <c r="V19" s="30"/>
      <c r="W19" s="30"/>
    </row>
    <row r="20" spans="1:23" ht="165.75">
      <c r="A20" s="6">
        <v>13</v>
      </c>
      <c r="B20" s="28" t="s">
        <v>441</v>
      </c>
      <c r="C20" s="114" t="s">
        <v>2124</v>
      </c>
      <c r="D20" s="115">
        <v>2004</v>
      </c>
      <c r="E20" s="116" t="s">
        <v>2118</v>
      </c>
      <c r="F20" s="114" t="s">
        <v>2119</v>
      </c>
      <c r="G20" s="114" t="s">
        <v>1060</v>
      </c>
      <c r="H20" s="115"/>
      <c r="I20" s="115"/>
      <c r="J20" s="114" t="s">
        <v>448</v>
      </c>
      <c r="K20" s="128" t="s">
        <v>221</v>
      </c>
      <c r="L20" s="29" t="s">
        <v>1899</v>
      </c>
      <c r="M20" s="29">
        <v>1</v>
      </c>
      <c r="N20" s="29">
        <v>1</v>
      </c>
      <c r="O20" s="29">
        <v>1</v>
      </c>
      <c r="P20" s="29">
        <v>1</v>
      </c>
      <c r="Q20" s="122" t="s">
        <v>537</v>
      </c>
      <c r="R20" s="122" t="s">
        <v>440</v>
      </c>
      <c r="S20" s="122" t="s">
        <v>1911</v>
      </c>
      <c r="T20" s="122" t="s">
        <v>440</v>
      </c>
      <c r="U20" s="120" t="s">
        <v>1103</v>
      </c>
      <c r="V20" s="120" t="s">
        <v>300</v>
      </c>
      <c r="W20" s="120" t="s">
        <v>301</v>
      </c>
    </row>
    <row r="21" spans="1:23" s="44" customFormat="1" ht="255">
      <c r="A21" s="6">
        <v>14</v>
      </c>
      <c r="B21" s="30" t="s">
        <v>441</v>
      </c>
      <c r="C21" s="30" t="s">
        <v>2121</v>
      </c>
      <c r="D21" s="31">
        <v>2009</v>
      </c>
      <c r="E21" s="32" t="s">
        <v>2125</v>
      </c>
      <c r="F21" s="30" t="s">
        <v>442</v>
      </c>
      <c r="G21" s="30" t="s">
        <v>1059</v>
      </c>
      <c r="H21" s="31">
        <v>17</v>
      </c>
      <c r="I21" s="31">
        <v>2</v>
      </c>
      <c r="J21" s="30" t="s">
        <v>445</v>
      </c>
      <c r="K21" s="30" t="s">
        <v>2120</v>
      </c>
      <c r="L21" s="30" t="s">
        <v>513</v>
      </c>
      <c r="M21" s="30">
        <v>1</v>
      </c>
      <c r="N21" s="30">
        <v>1</v>
      </c>
      <c r="O21" s="30">
        <v>1</v>
      </c>
      <c r="P21" s="30">
        <v>0</v>
      </c>
      <c r="Q21" s="30" t="s">
        <v>557</v>
      </c>
      <c r="R21" s="30" t="s">
        <v>440</v>
      </c>
      <c r="S21" s="30" t="s">
        <v>444</v>
      </c>
      <c r="T21" s="30" t="s">
        <v>443</v>
      </c>
      <c r="U21" s="30" t="s">
        <v>1420</v>
      </c>
      <c r="V21" s="30" t="s">
        <v>1945</v>
      </c>
      <c r="W21" s="30" t="s">
        <v>1946</v>
      </c>
    </row>
    <row r="22" spans="1:23" ht="331.5">
      <c r="A22" s="6">
        <v>15</v>
      </c>
      <c r="B22" s="28" t="s">
        <v>441</v>
      </c>
      <c r="C22" s="114" t="s">
        <v>1152</v>
      </c>
      <c r="D22" s="115">
        <v>2008</v>
      </c>
      <c r="E22" s="116" t="s">
        <v>2127</v>
      </c>
      <c r="F22" s="114" t="s">
        <v>222</v>
      </c>
      <c r="G22" s="114" t="s">
        <v>1061</v>
      </c>
      <c r="H22" s="115"/>
      <c r="I22" s="115"/>
      <c r="J22" s="114" t="s">
        <v>223</v>
      </c>
      <c r="K22" s="128" t="s">
        <v>2126</v>
      </c>
      <c r="L22" s="29" t="s">
        <v>1358</v>
      </c>
      <c r="M22" s="29">
        <v>1</v>
      </c>
      <c r="N22" s="29">
        <v>1</v>
      </c>
      <c r="O22" s="29">
        <v>1</v>
      </c>
      <c r="P22" s="29">
        <v>1</v>
      </c>
      <c r="Q22" s="122" t="s">
        <v>1348</v>
      </c>
      <c r="R22" s="122" t="s">
        <v>1912</v>
      </c>
      <c r="S22" s="122" t="s">
        <v>1913</v>
      </c>
      <c r="T22" s="122" t="s">
        <v>1926</v>
      </c>
      <c r="U22" s="120" t="s">
        <v>1948</v>
      </c>
      <c r="V22" s="120" t="s">
        <v>1947</v>
      </c>
      <c r="W22" s="120" t="s">
        <v>1949</v>
      </c>
    </row>
    <row r="23" spans="1:23" ht="255">
      <c r="A23" s="6">
        <v>16</v>
      </c>
      <c r="B23" s="30" t="s">
        <v>225</v>
      </c>
      <c r="C23" s="30" t="s">
        <v>2128</v>
      </c>
      <c r="D23" s="31">
        <v>2014</v>
      </c>
      <c r="E23" s="32" t="s">
        <v>875</v>
      </c>
      <c r="F23" s="30" t="s">
        <v>2129</v>
      </c>
      <c r="G23" s="30" t="s">
        <v>1059</v>
      </c>
      <c r="H23" s="31">
        <v>14</v>
      </c>
      <c r="I23" s="31">
        <v>3</v>
      </c>
      <c r="J23" s="30" t="s">
        <v>448</v>
      </c>
      <c r="K23" s="30" t="s">
        <v>876</v>
      </c>
      <c r="L23" s="30" t="s">
        <v>1895</v>
      </c>
      <c r="M23" s="30">
        <v>0</v>
      </c>
      <c r="N23" s="30">
        <v>0</v>
      </c>
      <c r="O23" s="30">
        <v>1</v>
      </c>
      <c r="P23" s="30">
        <v>0</v>
      </c>
      <c r="Q23" s="30" t="s">
        <v>537</v>
      </c>
      <c r="R23" s="30"/>
      <c r="S23" s="30"/>
      <c r="T23" s="30"/>
      <c r="U23" s="30"/>
      <c r="V23" s="30" t="s">
        <v>877</v>
      </c>
      <c r="W23" s="30"/>
    </row>
    <row r="24" spans="1:23" ht="306">
      <c r="A24" s="6">
        <v>17</v>
      </c>
      <c r="B24" s="28" t="s">
        <v>225</v>
      </c>
      <c r="C24" s="114" t="s">
        <v>226</v>
      </c>
      <c r="D24" s="115">
        <v>2004</v>
      </c>
      <c r="E24" s="116" t="s">
        <v>2130</v>
      </c>
      <c r="F24" s="114" t="s">
        <v>105</v>
      </c>
      <c r="G24" s="114" t="s">
        <v>1059</v>
      </c>
      <c r="H24" s="115">
        <v>18</v>
      </c>
      <c r="I24" s="115">
        <v>1</v>
      </c>
      <c r="J24" s="114" t="s">
        <v>439</v>
      </c>
      <c r="K24" s="128" t="s">
        <v>2131</v>
      </c>
      <c r="L24" s="29" t="s">
        <v>1895</v>
      </c>
      <c r="M24" s="29">
        <v>0</v>
      </c>
      <c r="N24" s="29">
        <v>0</v>
      </c>
      <c r="O24" s="29">
        <v>0</v>
      </c>
      <c r="P24" s="29">
        <v>1</v>
      </c>
      <c r="Q24" s="122" t="s">
        <v>537</v>
      </c>
      <c r="R24" s="122" t="s">
        <v>440</v>
      </c>
      <c r="S24" s="122" t="s">
        <v>227</v>
      </c>
      <c r="T24" s="122" t="s">
        <v>440</v>
      </c>
      <c r="U24" s="120" t="s">
        <v>228</v>
      </c>
      <c r="V24" s="120" t="s">
        <v>229</v>
      </c>
      <c r="W24" s="120" t="s">
        <v>1950</v>
      </c>
    </row>
    <row r="25" spans="1:23" ht="102">
      <c r="A25" s="6">
        <v>18</v>
      </c>
      <c r="B25" s="30" t="s">
        <v>225</v>
      </c>
      <c r="C25" s="30" t="s">
        <v>230</v>
      </c>
      <c r="D25" s="31">
        <v>2005</v>
      </c>
      <c r="E25" s="32" t="s">
        <v>231</v>
      </c>
      <c r="F25" s="30" t="s">
        <v>232</v>
      </c>
      <c r="G25" s="30" t="s">
        <v>1059</v>
      </c>
      <c r="H25" s="31">
        <v>26</v>
      </c>
      <c r="I25" s="31">
        <v>1</v>
      </c>
      <c r="J25" s="30" t="s">
        <v>439</v>
      </c>
      <c r="K25" s="30" t="s">
        <v>233</v>
      </c>
      <c r="L25" s="30" t="s">
        <v>1900</v>
      </c>
      <c r="M25" s="30">
        <v>0</v>
      </c>
      <c r="N25" s="30">
        <v>0</v>
      </c>
      <c r="O25" s="30">
        <v>0</v>
      </c>
      <c r="P25" s="30">
        <v>0</v>
      </c>
      <c r="Q25" s="30" t="s">
        <v>537</v>
      </c>
      <c r="R25" s="30" t="s">
        <v>440</v>
      </c>
      <c r="S25" s="30"/>
      <c r="T25" s="30" t="s">
        <v>440</v>
      </c>
      <c r="U25" s="30" t="s">
        <v>1951</v>
      </c>
      <c r="V25" s="30" t="s">
        <v>1952</v>
      </c>
      <c r="W25" s="30"/>
    </row>
    <row r="26" spans="1:23" s="45" customFormat="1" ht="178.5">
      <c r="A26" s="6">
        <v>19</v>
      </c>
      <c r="B26" s="28" t="s">
        <v>225</v>
      </c>
      <c r="C26" s="114" t="s">
        <v>2132</v>
      </c>
      <c r="D26" s="115">
        <v>2016</v>
      </c>
      <c r="E26" s="116" t="s">
        <v>2133</v>
      </c>
      <c r="F26" s="114" t="s">
        <v>2134</v>
      </c>
      <c r="G26" s="114" t="s">
        <v>1060</v>
      </c>
      <c r="H26" s="115"/>
      <c r="I26" s="115"/>
      <c r="J26" s="114" t="s">
        <v>439</v>
      </c>
      <c r="K26" s="128" t="s">
        <v>2135</v>
      </c>
      <c r="L26" s="29" t="s">
        <v>440</v>
      </c>
      <c r="M26" s="29">
        <v>1</v>
      </c>
      <c r="N26" s="29">
        <v>1</v>
      </c>
      <c r="O26" s="29">
        <v>0</v>
      </c>
      <c r="P26" s="29">
        <v>1</v>
      </c>
      <c r="Q26" s="122" t="s">
        <v>537</v>
      </c>
      <c r="R26" s="122"/>
      <c r="S26" s="122"/>
      <c r="T26" s="122"/>
      <c r="U26" s="120" t="s">
        <v>1953</v>
      </c>
      <c r="V26" s="120"/>
      <c r="W26" s="120"/>
    </row>
    <row r="27" spans="1:23" ht="140.25">
      <c r="A27" s="6">
        <v>20</v>
      </c>
      <c r="B27" s="30" t="s">
        <v>225</v>
      </c>
      <c r="C27" s="30" t="s">
        <v>234</v>
      </c>
      <c r="D27" s="31">
        <v>1999</v>
      </c>
      <c r="E27" s="32" t="s">
        <v>2136</v>
      </c>
      <c r="F27" s="30" t="s">
        <v>235</v>
      </c>
      <c r="G27" s="30" t="s">
        <v>1059</v>
      </c>
      <c r="H27" s="31">
        <v>18</v>
      </c>
      <c r="I27" s="31">
        <v>1</v>
      </c>
      <c r="J27" s="30" t="s">
        <v>563</v>
      </c>
      <c r="K27" s="30" t="s">
        <v>1098</v>
      </c>
      <c r="L27" s="30" t="s">
        <v>1901</v>
      </c>
      <c r="M27" s="30">
        <v>0</v>
      </c>
      <c r="N27" s="30">
        <v>0</v>
      </c>
      <c r="O27" s="30">
        <v>0</v>
      </c>
      <c r="P27" s="30">
        <v>0</v>
      </c>
      <c r="Q27" s="30" t="s">
        <v>453</v>
      </c>
      <c r="R27" s="30" t="s">
        <v>236</v>
      </c>
      <c r="S27" s="30" t="s">
        <v>1914</v>
      </c>
      <c r="T27" s="30" t="s">
        <v>237</v>
      </c>
      <c r="U27" s="30" t="s">
        <v>302</v>
      </c>
      <c r="V27" s="30" t="s">
        <v>1954</v>
      </c>
      <c r="W27" s="30" t="s">
        <v>1955</v>
      </c>
    </row>
    <row r="28" spans="1:23" s="45" customFormat="1" ht="204">
      <c r="A28" s="6">
        <v>21</v>
      </c>
      <c r="B28" s="28" t="s">
        <v>225</v>
      </c>
      <c r="C28" s="114" t="s">
        <v>238</v>
      </c>
      <c r="D28" s="115">
        <v>2004</v>
      </c>
      <c r="E28" s="116" t="s">
        <v>239</v>
      </c>
      <c r="F28" s="114" t="s">
        <v>477</v>
      </c>
      <c r="G28" s="114" t="s">
        <v>1059</v>
      </c>
      <c r="H28" s="115">
        <v>18</v>
      </c>
      <c r="I28" s="115">
        <v>3</v>
      </c>
      <c r="J28" s="114" t="s">
        <v>439</v>
      </c>
      <c r="K28" s="128" t="s">
        <v>1104</v>
      </c>
      <c r="L28" s="29" t="s">
        <v>1895</v>
      </c>
      <c r="M28" s="29">
        <v>0</v>
      </c>
      <c r="N28" s="29">
        <v>1</v>
      </c>
      <c r="O28" s="29">
        <v>0</v>
      </c>
      <c r="P28" s="29">
        <v>0</v>
      </c>
      <c r="Q28" s="122" t="s">
        <v>537</v>
      </c>
      <c r="R28" s="122" t="s">
        <v>440</v>
      </c>
      <c r="S28" s="122" t="s">
        <v>440</v>
      </c>
      <c r="T28" s="122" t="s">
        <v>440</v>
      </c>
      <c r="U28" s="120" t="s">
        <v>1956</v>
      </c>
      <c r="V28" s="120" t="s">
        <v>2233</v>
      </c>
      <c r="W28" s="120" t="s">
        <v>2234</v>
      </c>
    </row>
    <row r="29" spans="1:23" s="45" customFormat="1" ht="140.25">
      <c r="A29" s="6">
        <v>22</v>
      </c>
      <c r="B29" s="30" t="s">
        <v>225</v>
      </c>
      <c r="C29" s="30" t="s">
        <v>240</v>
      </c>
      <c r="D29" s="31">
        <v>2001</v>
      </c>
      <c r="E29" s="32" t="s">
        <v>2137</v>
      </c>
      <c r="F29" s="30" t="s">
        <v>235</v>
      </c>
      <c r="G29" s="30" t="s">
        <v>1059</v>
      </c>
      <c r="H29" s="31">
        <v>20</v>
      </c>
      <c r="I29" s="31">
        <v>3</v>
      </c>
      <c r="J29" s="30" t="s">
        <v>563</v>
      </c>
      <c r="K29" s="30" t="s">
        <v>1099</v>
      </c>
      <c r="L29" s="30" t="s">
        <v>1900</v>
      </c>
      <c r="M29" s="30">
        <v>0</v>
      </c>
      <c r="N29" s="30">
        <v>1</v>
      </c>
      <c r="O29" s="30">
        <v>0</v>
      </c>
      <c r="P29" s="30">
        <v>0</v>
      </c>
      <c r="Q29" s="30" t="s">
        <v>537</v>
      </c>
      <c r="R29" s="30" t="s">
        <v>440</v>
      </c>
      <c r="S29" s="30" t="s">
        <v>440</v>
      </c>
      <c r="T29" s="30" t="s">
        <v>440</v>
      </c>
      <c r="U29" s="30" t="s">
        <v>2235</v>
      </c>
      <c r="V29" s="30" t="s">
        <v>1100</v>
      </c>
      <c r="W29" s="30" t="s">
        <v>303</v>
      </c>
    </row>
    <row r="30" spans="1:23" s="44" customFormat="1" ht="242.25">
      <c r="A30" s="6">
        <v>23</v>
      </c>
      <c r="B30" s="28" t="s">
        <v>225</v>
      </c>
      <c r="C30" s="114" t="s">
        <v>2138</v>
      </c>
      <c r="D30" s="115">
        <v>2013</v>
      </c>
      <c r="E30" s="116" t="s">
        <v>2139</v>
      </c>
      <c r="F30" s="114" t="s">
        <v>1193</v>
      </c>
      <c r="G30" s="114" t="s">
        <v>1059</v>
      </c>
      <c r="H30" s="115">
        <v>17</v>
      </c>
      <c r="I30" s="115">
        <v>3</v>
      </c>
      <c r="J30" s="114" t="s">
        <v>210</v>
      </c>
      <c r="K30" s="128" t="s">
        <v>1136</v>
      </c>
      <c r="L30" s="29" t="s">
        <v>1902</v>
      </c>
      <c r="M30" s="29">
        <v>0</v>
      </c>
      <c r="N30" s="29">
        <v>1</v>
      </c>
      <c r="O30" s="29">
        <v>1</v>
      </c>
      <c r="P30" s="29">
        <v>0</v>
      </c>
      <c r="Q30" s="122" t="s">
        <v>496</v>
      </c>
      <c r="R30" s="122" t="s">
        <v>1194</v>
      </c>
      <c r="S30" s="122"/>
      <c r="T30" s="122" t="s">
        <v>1195</v>
      </c>
      <c r="U30" s="120"/>
      <c r="V30" s="120" t="s">
        <v>1135</v>
      </c>
      <c r="W30" s="120"/>
    </row>
    <row r="31" spans="1:23" ht="216.75">
      <c r="A31" s="6">
        <v>24</v>
      </c>
      <c r="B31" s="30" t="s">
        <v>225</v>
      </c>
      <c r="C31" s="30" t="s">
        <v>2140</v>
      </c>
      <c r="D31" s="31">
        <v>2008</v>
      </c>
      <c r="E31" s="32" t="s">
        <v>2141</v>
      </c>
      <c r="F31" s="30" t="s">
        <v>477</v>
      </c>
      <c r="G31" s="30" t="s">
        <v>1059</v>
      </c>
      <c r="H31" s="31">
        <v>22</v>
      </c>
      <c r="I31" s="31">
        <v>3</v>
      </c>
      <c r="J31" s="30" t="s">
        <v>448</v>
      </c>
      <c r="K31" s="30" t="s">
        <v>241</v>
      </c>
      <c r="L31" s="30" t="s">
        <v>1900</v>
      </c>
      <c r="M31" s="30">
        <v>0</v>
      </c>
      <c r="N31" s="30">
        <v>0</v>
      </c>
      <c r="O31" s="30">
        <v>0</v>
      </c>
      <c r="P31" s="30">
        <v>0</v>
      </c>
      <c r="Q31" s="30" t="s">
        <v>557</v>
      </c>
      <c r="R31" s="30" t="s">
        <v>242</v>
      </c>
      <c r="S31" s="30" t="s">
        <v>1915</v>
      </c>
      <c r="T31" s="30" t="s">
        <v>237</v>
      </c>
      <c r="U31" s="30" t="s">
        <v>2236</v>
      </c>
      <c r="V31" s="30" t="s">
        <v>2237</v>
      </c>
      <c r="W31" s="30" t="s">
        <v>1112</v>
      </c>
    </row>
    <row r="32" spans="1:23" ht="178.5">
      <c r="A32" s="6">
        <v>25</v>
      </c>
      <c r="B32" s="28" t="s">
        <v>225</v>
      </c>
      <c r="C32" s="114" t="s">
        <v>2142</v>
      </c>
      <c r="D32" s="115">
        <v>2015</v>
      </c>
      <c r="E32" s="116" t="s">
        <v>927</v>
      </c>
      <c r="F32" s="114" t="s">
        <v>2144</v>
      </c>
      <c r="G32" s="114" t="s">
        <v>1060</v>
      </c>
      <c r="H32" s="115"/>
      <c r="I32" s="115"/>
      <c r="J32" s="114" t="s">
        <v>210</v>
      </c>
      <c r="K32" s="128" t="s">
        <v>1147</v>
      </c>
      <c r="L32" s="29" t="s">
        <v>1903</v>
      </c>
      <c r="M32" s="29">
        <v>0</v>
      </c>
      <c r="N32" s="29">
        <v>0</v>
      </c>
      <c r="O32" s="29">
        <v>1</v>
      </c>
      <c r="P32" s="29">
        <v>1</v>
      </c>
      <c r="Q32" s="122" t="s">
        <v>537</v>
      </c>
      <c r="R32" s="122" t="s">
        <v>440</v>
      </c>
      <c r="S32" s="122" t="s">
        <v>440</v>
      </c>
      <c r="T32" s="122" t="s">
        <v>440</v>
      </c>
      <c r="U32" s="120" t="s">
        <v>1148</v>
      </c>
      <c r="V32" s="120" t="s">
        <v>1149</v>
      </c>
      <c r="W32" s="120" t="s">
        <v>1150</v>
      </c>
    </row>
    <row r="33" spans="1:23" s="44" customFormat="1" ht="293.25">
      <c r="A33" s="6">
        <v>26</v>
      </c>
      <c r="B33" s="30" t="s">
        <v>225</v>
      </c>
      <c r="C33" s="30" t="s">
        <v>2143</v>
      </c>
      <c r="D33" s="31">
        <v>2015</v>
      </c>
      <c r="E33" s="32" t="s">
        <v>919</v>
      </c>
      <c r="F33" s="30" t="s">
        <v>2145</v>
      </c>
      <c r="G33" s="30" t="s">
        <v>1060</v>
      </c>
      <c r="H33" s="31"/>
      <c r="I33" s="31"/>
      <c r="J33" s="30" t="s">
        <v>210</v>
      </c>
      <c r="K33" s="30" t="s">
        <v>2146</v>
      </c>
      <c r="L33" s="30" t="s">
        <v>1893</v>
      </c>
      <c r="M33" s="30">
        <v>0</v>
      </c>
      <c r="N33" s="30">
        <v>1</v>
      </c>
      <c r="O33" s="30">
        <v>1</v>
      </c>
      <c r="P33" s="30">
        <v>1</v>
      </c>
      <c r="Q33" s="30" t="s">
        <v>537</v>
      </c>
      <c r="R33" s="30" t="s">
        <v>440</v>
      </c>
      <c r="S33" s="30" t="s">
        <v>1916</v>
      </c>
      <c r="T33" s="30" t="s">
        <v>440</v>
      </c>
      <c r="U33" s="30" t="s">
        <v>1146</v>
      </c>
      <c r="V33" s="30" t="s">
        <v>2238</v>
      </c>
      <c r="W33" s="30"/>
    </row>
    <row r="34" spans="1:23" s="44" customFormat="1" ht="140.25">
      <c r="A34" s="6">
        <v>27</v>
      </c>
      <c r="B34" s="28" t="s">
        <v>225</v>
      </c>
      <c r="C34" s="114" t="s">
        <v>2147</v>
      </c>
      <c r="D34" s="115">
        <v>2015</v>
      </c>
      <c r="E34" s="116" t="s">
        <v>2148</v>
      </c>
      <c r="F34" s="114" t="s">
        <v>438</v>
      </c>
      <c r="G34" s="114" t="s">
        <v>1059</v>
      </c>
      <c r="H34" s="115">
        <v>35</v>
      </c>
      <c r="I34" s="115">
        <v>2</v>
      </c>
      <c r="J34" s="114" t="s">
        <v>191</v>
      </c>
      <c r="K34" s="128" t="s">
        <v>864</v>
      </c>
      <c r="L34" s="29" t="s">
        <v>1895</v>
      </c>
      <c r="M34" s="29">
        <v>0</v>
      </c>
      <c r="N34" s="29">
        <v>0</v>
      </c>
      <c r="O34" s="29">
        <v>0</v>
      </c>
      <c r="P34" s="29">
        <v>0</v>
      </c>
      <c r="Q34" s="122" t="s">
        <v>557</v>
      </c>
      <c r="R34" s="122" t="s">
        <v>865</v>
      </c>
      <c r="S34" s="122"/>
      <c r="T34" s="122" t="s">
        <v>866</v>
      </c>
      <c r="U34" s="120"/>
      <c r="V34" s="120" t="s">
        <v>1143</v>
      </c>
      <c r="W34" s="120"/>
    </row>
    <row r="35" spans="1:23" s="44" customFormat="1" ht="267.75">
      <c r="A35" s="6">
        <v>28</v>
      </c>
      <c r="B35" s="30" t="s">
        <v>225</v>
      </c>
      <c r="C35" s="30" t="s">
        <v>2149</v>
      </c>
      <c r="D35" s="31">
        <v>2016</v>
      </c>
      <c r="E35" s="32" t="s">
        <v>2150</v>
      </c>
      <c r="F35" s="30" t="s">
        <v>2134</v>
      </c>
      <c r="G35" s="30" t="s">
        <v>1060</v>
      </c>
      <c r="H35" s="31"/>
      <c r="I35" s="31"/>
      <c r="J35" s="30" t="s">
        <v>439</v>
      </c>
      <c r="K35" s="30" t="s">
        <v>867</v>
      </c>
      <c r="L35" s="30" t="s">
        <v>1895</v>
      </c>
      <c r="M35" s="30">
        <v>0</v>
      </c>
      <c r="N35" s="30">
        <v>0</v>
      </c>
      <c r="O35" s="30">
        <v>1</v>
      </c>
      <c r="P35" s="30">
        <v>0</v>
      </c>
      <c r="Q35" s="30" t="s">
        <v>537</v>
      </c>
      <c r="R35" s="30"/>
      <c r="S35" s="30"/>
      <c r="T35" s="30"/>
      <c r="U35" s="30"/>
      <c r="V35" s="30" t="s">
        <v>2239</v>
      </c>
      <c r="W35" s="30"/>
    </row>
    <row r="36" spans="1:23" s="44" customFormat="1" ht="178.5">
      <c r="A36" s="6">
        <v>29</v>
      </c>
      <c r="B36" s="28" t="s">
        <v>225</v>
      </c>
      <c r="C36" s="114" t="s">
        <v>2151</v>
      </c>
      <c r="D36" s="115">
        <v>2014</v>
      </c>
      <c r="E36" s="116" t="s">
        <v>1524</v>
      </c>
      <c r="F36" s="114" t="s">
        <v>1198</v>
      </c>
      <c r="G36" s="114" t="s">
        <v>1059</v>
      </c>
      <c r="H36" s="115">
        <v>119</v>
      </c>
      <c r="I36" s="115"/>
      <c r="J36" s="114" t="s">
        <v>1199</v>
      </c>
      <c r="K36" s="128" t="s">
        <v>1200</v>
      </c>
      <c r="L36" s="29" t="s">
        <v>513</v>
      </c>
      <c r="M36" s="29">
        <v>1</v>
      </c>
      <c r="N36" s="29">
        <v>1</v>
      </c>
      <c r="O36" s="29">
        <v>1</v>
      </c>
      <c r="P36" s="29">
        <v>0</v>
      </c>
      <c r="Q36" s="122" t="s">
        <v>558</v>
      </c>
      <c r="R36" s="122" t="s">
        <v>1201</v>
      </c>
      <c r="S36" s="122" t="s">
        <v>1334</v>
      </c>
      <c r="T36" s="122" t="s">
        <v>1203</v>
      </c>
      <c r="U36" s="120"/>
      <c r="V36" s="120" t="s">
        <v>1139</v>
      </c>
      <c r="W36" s="120" t="s">
        <v>1204</v>
      </c>
    </row>
    <row r="37" spans="1:23" s="44" customFormat="1" ht="114.75">
      <c r="A37" s="6">
        <v>30</v>
      </c>
      <c r="B37" s="30" t="s">
        <v>225</v>
      </c>
      <c r="C37" s="30" t="s">
        <v>1125</v>
      </c>
      <c r="D37" s="31">
        <v>2009</v>
      </c>
      <c r="E37" s="32" t="s">
        <v>2152</v>
      </c>
      <c r="F37" s="30" t="s">
        <v>243</v>
      </c>
      <c r="G37" s="30" t="s">
        <v>1059</v>
      </c>
      <c r="H37" s="31">
        <v>23</v>
      </c>
      <c r="I37" s="31">
        <v>1</v>
      </c>
      <c r="J37" s="30" t="s">
        <v>448</v>
      </c>
      <c r="K37" s="30" t="s">
        <v>244</v>
      </c>
      <c r="L37" s="30" t="s">
        <v>1900</v>
      </c>
      <c r="M37" s="30">
        <v>0</v>
      </c>
      <c r="N37" s="30">
        <v>0</v>
      </c>
      <c r="O37" s="30">
        <v>0</v>
      </c>
      <c r="P37" s="30">
        <v>1</v>
      </c>
      <c r="Q37" s="30" t="s">
        <v>453</v>
      </c>
      <c r="R37" s="30" t="s">
        <v>304</v>
      </c>
      <c r="S37" s="30" t="s">
        <v>1917</v>
      </c>
      <c r="T37" s="30" t="s">
        <v>245</v>
      </c>
      <c r="U37" s="30" t="s">
        <v>2240</v>
      </c>
      <c r="V37" s="30" t="s">
        <v>1116</v>
      </c>
      <c r="W37" s="30"/>
    </row>
    <row r="38" spans="1:23" s="44" customFormat="1" ht="204">
      <c r="A38" s="6">
        <v>31</v>
      </c>
      <c r="B38" s="28" t="s">
        <v>225</v>
      </c>
      <c r="C38" s="114" t="s">
        <v>246</v>
      </c>
      <c r="D38" s="115">
        <v>2007</v>
      </c>
      <c r="E38" s="116" t="s">
        <v>247</v>
      </c>
      <c r="F38" s="114" t="s">
        <v>125</v>
      </c>
      <c r="G38" s="114" t="s">
        <v>1059</v>
      </c>
      <c r="H38" s="115">
        <v>37</v>
      </c>
      <c r="I38" s="115">
        <v>7</v>
      </c>
      <c r="J38" s="114" t="s">
        <v>448</v>
      </c>
      <c r="K38" s="128" t="s">
        <v>1108</v>
      </c>
      <c r="L38" s="29" t="s">
        <v>1900</v>
      </c>
      <c r="M38" s="29">
        <v>0</v>
      </c>
      <c r="N38" s="29">
        <v>1</v>
      </c>
      <c r="O38" s="29">
        <v>0</v>
      </c>
      <c r="P38" s="29">
        <v>0</v>
      </c>
      <c r="Q38" s="122" t="s">
        <v>537</v>
      </c>
      <c r="R38" s="122" t="s">
        <v>440</v>
      </c>
      <c r="S38" s="122" t="s">
        <v>440</v>
      </c>
      <c r="T38" s="122" t="s">
        <v>440</v>
      </c>
      <c r="U38" s="120" t="s">
        <v>248</v>
      </c>
      <c r="V38" s="120" t="s">
        <v>1109</v>
      </c>
      <c r="W38" s="120"/>
    </row>
    <row r="39" spans="1:23" s="44" customFormat="1" ht="267.75">
      <c r="A39" s="6">
        <v>32</v>
      </c>
      <c r="B39" s="30" t="s">
        <v>225</v>
      </c>
      <c r="C39" s="30" t="s">
        <v>1843</v>
      </c>
      <c r="D39" s="31">
        <v>2015</v>
      </c>
      <c r="E39" s="32" t="s">
        <v>868</v>
      </c>
      <c r="F39" s="30" t="s">
        <v>869</v>
      </c>
      <c r="G39" s="30" t="s">
        <v>1059</v>
      </c>
      <c r="H39" s="31">
        <v>10</v>
      </c>
      <c r="I39" s="31">
        <v>3</v>
      </c>
      <c r="J39" s="30" t="s">
        <v>210</v>
      </c>
      <c r="K39" s="30" t="s">
        <v>1144</v>
      </c>
      <c r="L39" s="30" t="s">
        <v>1893</v>
      </c>
      <c r="M39" s="30">
        <v>0</v>
      </c>
      <c r="N39" s="30">
        <v>1</v>
      </c>
      <c r="O39" s="30">
        <v>0</v>
      </c>
      <c r="P39" s="30">
        <v>0</v>
      </c>
      <c r="Q39" s="30" t="s">
        <v>496</v>
      </c>
      <c r="R39" s="30" t="s">
        <v>1194</v>
      </c>
      <c r="S39" s="30"/>
      <c r="T39" s="30" t="s">
        <v>1195</v>
      </c>
      <c r="U39" s="30" t="s">
        <v>2241</v>
      </c>
      <c r="V39" s="30"/>
      <c r="W39" s="30"/>
    </row>
    <row r="40" spans="1:23" s="44" customFormat="1" ht="178.5">
      <c r="A40" s="6">
        <v>33</v>
      </c>
      <c r="B40" s="28" t="s">
        <v>225</v>
      </c>
      <c r="C40" s="114" t="s">
        <v>249</v>
      </c>
      <c r="D40" s="115">
        <v>2007</v>
      </c>
      <c r="E40" s="116" t="s">
        <v>250</v>
      </c>
      <c r="F40" s="114" t="s">
        <v>438</v>
      </c>
      <c r="G40" s="114" t="s">
        <v>1059</v>
      </c>
      <c r="H40" s="115">
        <v>27</v>
      </c>
      <c r="I40" s="115">
        <v>2</v>
      </c>
      <c r="J40" s="114" t="s">
        <v>448</v>
      </c>
      <c r="K40" s="128" t="s">
        <v>251</v>
      </c>
      <c r="L40" s="29" t="s">
        <v>1895</v>
      </c>
      <c r="M40" s="29">
        <v>0</v>
      </c>
      <c r="N40" s="29">
        <v>1</v>
      </c>
      <c r="O40" s="29">
        <v>0</v>
      </c>
      <c r="P40" s="29">
        <v>0</v>
      </c>
      <c r="Q40" s="122" t="s">
        <v>537</v>
      </c>
      <c r="R40" s="122" t="s">
        <v>440</v>
      </c>
      <c r="S40" s="122" t="s">
        <v>1918</v>
      </c>
      <c r="T40" s="122" t="s">
        <v>440</v>
      </c>
      <c r="U40" s="120" t="s">
        <v>1110</v>
      </c>
      <c r="V40" s="120" t="s">
        <v>2242</v>
      </c>
      <c r="W40" s="120" t="s">
        <v>2243</v>
      </c>
    </row>
    <row r="41" spans="1:23" s="44" customFormat="1" ht="204">
      <c r="A41" s="6">
        <v>34</v>
      </c>
      <c r="B41" s="30" t="s">
        <v>225</v>
      </c>
      <c r="C41" s="30" t="s">
        <v>1844</v>
      </c>
      <c r="D41" s="31">
        <v>2014</v>
      </c>
      <c r="E41" s="32" t="s">
        <v>1845</v>
      </c>
      <c r="F41" s="30" t="s">
        <v>575</v>
      </c>
      <c r="G41" s="30" t="s">
        <v>1059</v>
      </c>
      <c r="H41" s="31">
        <v>57</v>
      </c>
      <c r="I41" s="31" t="s">
        <v>870</v>
      </c>
      <c r="J41" s="30" t="s">
        <v>440</v>
      </c>
      <c r="K41" s="30" t="s">
        <v>1846</v>
      </c>
      <c r="L41" s="30" t="s">
        <v>1895</v>
      </c>
      <c r="M41" s="30">
        <v>0</v>
      </c>
      <c r="N41" s="30">
        <v>1</v>
      </c>
      <c r="O41" s="30">
        <v>0</v>
      </c>
      <c r="P41" s="30" t="s">
        <v>440</v>
      </c>
      <c r="Q41" s="30" t="s">
        <v>557</v>
      </c>
      <c r="R41" s="30"/>
      <c r="S41" s="30"/>
      <c r="T41" s="30" t="s">
        <v>1927</v>
      </c>
      <c r="U41" s="30"/>
      <c r="V41" s="30" t="s">
        <v>2244</v>
      </c>
      <c r="W41" s="30"/>
    </row>
    <row r="42" spans="1:23" s="44" customFormat="1" ht="357">
      <c r="A42" s="6">
        <v>35</v>
      </c>
      <c r="B42" s="28" t="s">
        <v>225</v>
      </c>
      <c r="C42" s="114" t="s">
        <v>1847</v>
      </c>
      <c r="D42" s="115">
        <v>2014</v>
      </c>
      <c r="E42" s="116" t="s">
        <v>1848</v>
      </c>
      <c r="F42" s="114" t="s">
        <v>659</v>
      </c>
      <c r="G42" s="114" t="s">
        <v>1059</v>
      </c>
      <c r="H42" s="115">
        <v>29</v>
      </c>
      <c r="I42" s="115">
        <v>4</v>
      </c>
      <c r="J42" s="114" t="s">
        <v>871</v>
      </c>
      <c r="K42" s="128" t="s">
        <v>1849</v>
      </c>
      <c r="L42" s="29" t="s">
        <v>1375</v>
      </c>
      <c r="M42" s="29">
        <v>0</v>
      </c>
      <c r="N42" s="29">
        <v>1</v>
      </c>
      <c r="O42" s="29">
        <v>1</v>
      </c>
      <c r="P42" s="29">
        <v>0</v>
      </c>
      <c r="Q42" s="122" t="s">
        <v>557</v>
      </c>
      <c r="R42" s="122" t="s">
        <v>872</v>
      </c>
      <c r="S42" s="122"/>
      <c r="T42" s="122" t="s">
        <v>1928</v>
      </c>
      <c r="U42" s="120"/>
      <c r="V42" s="120" t="s">
        <v>2245</v>
      </c>
      <c r="W42" s="120"/>
    </row>
    <row r="43" spans="1:23" s="44" customFormat="1" ht="242.25">
      <c r="A43" s="6">
        <v>36</v>
      </c>
      <c r="B43" s="30" t="s">
        <v>225</v>
      </c>
      <c r="C43" s="30" t="s">
        <v>1127</v>
      </c>
      <c r="D43" s="31">
        <v>2011</v>
      </c>
      <c r="E43" s="32" t="s">
        <v>252</v>
      </c>
      <c r="F43" s="30" t="s">
        <v>253</v>
      </c>
      <c r="G43" s="30" t="s">
        <v>1059</v>
      </c>
      <c r="H43" s="31">
        <v>10</v>
      </c>
      <c r="I43" s="31">
        <v>3</v>
      </c>
      <c r="J43" s="30" t="s">
        <v>255</v>
      </c>
      <c r="K43" s="30" t="s">
        <v>254</v>
      </c>
      <c r="L43" s="30" t="s">
        <v>1895</v>
      </c>
      <c r="M43" s="30">
        <v>0</v>
      </c>
      <c r="N43" s="30">
        <v>0</v>
      </c>
      <c r="O43" s="30">
        <v>0</v>
      </c>
      <c r="P43" s="30">
        <v>1</v>
      </c>
      <c r="Q43" s="30" t="s">
        <v>453</v>
      </c>
      <c r="R43" s="30" t="s">
        <v>256</v>
      </c>
      <c r="S43" s="30" t="s">
        <v>1919</v>
      </c>
      <c r="T43" s="30" t="s">
        <v>257</v>
      </c>
      <c r="U43" s="30" t="s">
        <v>2246</v>
      </c>
      <c r="V43" s="30" t="s">
        <v>2247</v>
      </c>
      <c r="W43" s="30" t="s">
        <v>1128</v>
      </c>
    </row>
    <row r="44" spans="1:23" ht="216.75">
      <c r="A44" s="6">
        <v>37</v>
      </c>
      <c r="B44" s="28" t="s">
        <v>225</v>
      </c>
      <c r="C44" s="114" t="s">
        <v>258</v>
      </c>
      <c r="D44" s="115">
        <v>2003</v>
      </c>
      <c r="E44" s="116" t="s">
        <v>1854</v>
      </c>
      <c r="F44" s="114" t="s">
        <v>1850</v>
      </c>
      <c r="G44" s="114" t="s">
        <v>1059</v>
      </c>
      <c r="H44" s="115">
        <v>37</v>
      </c>
      <c r="I44" s="115">
        <v>3</v>
      </c>
      <c r="J44" s="114" t="s">
        <v>448</v>
      </c>
      <c r="K44" s="128" t="s">
        <v>1851</v>
      </c>
      <c r="L44" s="29" t="s">
        <v>1904</v>
      </c>
      <c r="M44" s="29">
        <v>0</v>
      </c>
      <c r="N44" s="29">
        <v>0</v>
      </c>
      <c r="O44" s="29">
        <v>0</v>
      </c>
      <c r="P44" s="29">
        <v>0</v>
      </c>
      <c r="Q44" s="122" t="s">
        <v>557</v>
      </c>
      <c r="R44" s="122" t="s">
        <v>259</v>
      </c>
      <c r="S44" s="122" t="s">
        <v>440</v>
      </c>
      <c r="T44" s="122" t="s">
        <v>260</v>
      </c>
      <c r="U44" s="120" t="s">
        <v>1102</v>
      </c>
      <c r="V44" s="120" t="s">
        <v>2248</v>
      </c>
      <c r="W44" s="120" t="s">
        <v>261</v>
      </c>
    </row>
    <row r="45" spans="1:23" ht="178.5">
      <c r="A45" s="6">
        <v>38</v>
      </c>
      <c r="B45" s="30" t="s">
        <v>225</v>
      </c>
      <c r="C45" s="30" t="s">
        <v>1853</v>
      </c>
      <c r="D45" s="31">
        <v>2015</v>
      </c>
      <c r="E45" s="32" t="s">
        <v>1852</v>
      </c>
      <c r="F45" s="30" t="s">
        <v>438</v>
      </c>
      <c r="G45" s="30" t="s">
        <v>1059</v>
      </c>
      <c r="H45" s="31">
        <v>35</v>
      </c>
      <c r="I45" s="31">
        <v>5</v>
      </c>
      <c r="J45" s="30" t="s">
        <v>448</v>
      </c>
      <c r="K45" s="30" t="s">
        <v>873</v>
      </c>
      <c r="L45" s="30" t="s">
        <v>1895</v>
      </c>
      <c r="M45" s="30">
        <v>0</v>
      </c>
      <c r="N45" s="30">
        <v>1</v>
      </c>
      <c r="O45" s="30">
        <v>1</v>
      </c>
      <c r="P45" s="30">
        <v>0</v>
      </c>
      <c r="Q45" s="30" t="s">
        <v>537</v>
      </c>
      <c r="R45" s="30"/>
      <c r="S45" s="30"/>
      <c r="T45" s="30"/>
      <c r="U45" s="30" t="s">
        <v>1145</v>
      </c>
      <c r="V45" s="30" t="s">
        <v>874</v>
      </c>
      <c r="W45" s="30"/>
    </row>
    <row r="46" spans="1:23" ht="178.5">
      <c r="A46" s="6">
        <v>39</v>
      </c>
      <c r="B46" s="28" t="s">
        <v>211</v>
      </c>
      <c r="C46" s="114" t="s">
        <v>1775</v>
      </c>
      <c r="D46" s="115">
        <v>2006</v>
      </c>
      <c r="E46" s="116" t="s">
        <v>1855</v>
      </c>
      <c r="F46" s="114" t="s">
        <v>155</v>
      </c>
      <c r="G46" s="114" t="s">
        <v>1059</v>
      </c>
      <c r="H46" s="115">
        <v>36</v>
      </c>
      <c r="I46" s="115">
        <v>3</v>
      </c>
      <c r="J46" s="114" t="s">
        <v>1776</v>
      </c>
      <c r="K46" s="128" t="s">
        <v>1856</v>
      </c>
      <c r="L46" s="29" t="s">
        <v>1777</v>
      </c>
      <c r="M46" s="29" t="s">
        <v>440</v>
      </c>
      <c r="N46" s="29" t="s">
        <v>440</v>
      </c>
      <c r="O46" s="29" t="s">
        <v>440</v>
      </c>
      <c r="P46" s="29">
        <v>0</v>
      </c>
      <c r="Q46" s="122" t="s">
        <v>557</v>
      </c>
      <c r="R46" s="122" t="s">
        <v>440</v>
      </c>
      <c r="S46" s="122" t="s">
        <v>440</v>
      </c>
      <c r="T46" s="122" t="s">
        <v>555</v>
      </c>
      <c r="U46" s="120" t="s">
        <v>2249</v>
      </c>
      <c r="V46" s="120" t="s">
        <v>1778</v>
      </c>
      <c r="W46" s="120" t="s">
        <v>1779</v>
      </c>
    </row>
    <row r="47" spans="1:23" ht="216.75">
      <c r="A47" s="6">
        <v>40</v>
      </c>
      <c r="B47" s="30" t="s">
        <v>211</v>
      </c>
      <c r="C47" s="30" t="s">
        <v>1857</v>
      </c>
      <c r="D47" s="31">
        <v>2009</v>
      </c>
      <c r="E47" s="32" t="s">
        <v>1858</v>
      </c>
      <c r="F47" s="30" t="s">
        <v>105</v>
      </c>
      <c r="G47" s="30" t="s">
        <v>1059</v>
      </c>
      <c r="H47" s="31">
        <v>23</v>
      </c>
      <c r="I47" s="31">
        <v>4</v>
      </c>
      <c r="J47" s="30" t="s">
        <v>439</v>
      </c>
      <c r="K47" s="30" t="s">
        <v>262</v>
      </c>
      <c r="L47" s="30" t="s">
        <v>1905</v>
      </c>
      <c r="M47" s="30">
        <v>0</v>
      </c>
      <c r="N47" s="30">
        <v>0</v>
      </c>
      <c r="O47" s="30">
        <v>0</v>
      </c>
      <c r="P47" s="30">
        <v>0</v>
      </c>
      <c r="Q47" s="30" t="s">
        <v>496</v>
      </c>
      <c r="R47" s="30" t="s">
        <v>1920</v>
      </c>
      <c r="S47" s="30" t="s">
        <v>440</v>
      </c>
      <c r="T47" s="30" t="s">
        <v>1929</v>
      </c>
      <c r="U47" s="30" t="s">
        <v>2250</v>
      </c>
      <c r="V47" s="30" t="s">
        <v>2251</v>
      </c>
      <c r="W47" s="30" t="s">
        <v>1117</v>
      </c>
    </row>
    <row r="48" spans="1:23" ht="369.75">
      <c r="A48" s="6">
        <v>41</v>
      </c>
      <c r="B48" s="28" t="s">
        <v>211</v>
      </c>
      <c r="C48" s="114" t="s">
        <v>264</v>
      </c>
      <c r="D48" s="115">
        <v>2001</v>
      </c>
      <c r="E48" s="116" t="s">
        <v>1859</v>
      </c>
      <c r="F48" s="114" t="s">
        <v>477</v>
      </c>
      <c r="G48" s="114" t="s">
        <v>1059</v>
      </c>
      <c r="H48" s="115">
        <v>15</v>
      </c>
      <c r="I48" s="115">
        <v>4</v>
      </c>
      <c r="J48" s="114" t="s">
        <v>448</v>
      </c>
      <c r="K48" s="128" t="s">
        <v>305</v>
      </c>
      <c r="L48" s="29" t="s">
        <v>1373</v>
      </c>
      <c r="M48" s="29">
        <v>1</v>
      </c>
      <c r="N48" s="29">
        <v>1</v>
      </c>
      <c r="O48" s="29">
        <v>1</v>
      </c>
      <c r="P48" s="29">
        <v>0</v>
      </c>
      <c r="Q48" s="122" t="s">
        <v>537</v>
      </c>
      <c r="R48" s="122" t="s">
        <v>440</v>
      </c>
      <c r="S48" s="122" t="s">
        <v>1101</v>
      </c>
      <c r="T48" s="122"/>
      <c r="U48" s="120"/>
      <c r="V48" s="120" t="s">
        <v>2252</v>
      </c>
      <c r="W48" s="120" t="s">
        <v>2253</v>
      </c>
    </row>
    <row r="49" spans="1:23" ht="204">
      <c r="A49" s="6">
        <v>42</v>
      </c>
      <c r="B49" s="30" t="s">
        <v>211</v>
      </c>
      <c r="C49" s="30" t="s">
        <v>1863</v>
      </c>
      <c r="D49" s="31">
        <v>2012</v>
      </c>
      <c r="E49" s="32" t="s">
        <v>1862</v>
      </c>
      <c r="F49" s="30" t="s">
        <v>1861</v>
      </c>
      <c r="G49" s="30" t="s">
        <v>1059</v>
      </c>
      <c r="H49" s="31">
        <v>2012</v>
      </c>
      <c r="I49" s="31"/>
      <c r="J49" s="30" t="s">
        <v>527</v>
      </c>
      <c r="K49" s="30" t="s">
        <v>1860</v>
      </c>
      <c r="L49" s="30" t="s">
        <v>1906</v>
      </c>
      <c r="M49" s="30">
        <v>1</v>
      </c>
      <c r="N49" s="30">
        <v>1</v>
      </c>
      <c r="O49" s="30">
        <v>1</v>
      </c>
      <c r="P49" s="30">
        <v>1</v>
      </c>
      <c r="Q49" s="30" t="s">
        <v>557</v>
      </c>
      <c r="R49" s="30" t="s">
        <v>529</v>
      </c>
      <c r="S49" s="30" t="s">
        <v>1921</v>
      </c>
      <c r="T49" s="30" t="s">
        <v>530</v>
      </c>
      <c r="U49" s="30" t="s">
        <v>263</v>
      </c>
      <c r="V49" s="30" t="s">
        <v>2254</v>
      </c>
      <c r="W49" s="30" t="s">
        <v>1132</v>
      </c>
    </row>
    <row r="50" spans="1:23" ht="318.75">
      <c r="A50" s="6">
        <v>43</v>
      </c>
      <c r="B50" s="28" t="s">
        <v>211</v>
      </c>
      <c r="C50" s="114" t="s">
        <v>891</v>
      </c>
      <c r="D50" s="115">
        <v>2015</v>
      </c>
      <c r="E50" s="116" t="s">
        <v>929</v>
      </c>
      <c r="F50" s="114" t="s">
        <v>2145</v>
      </c>
      <c r="G50" s="114" t="s">
        <v>1060</v>
      </c>
      <c r="H50" s="115"/>
      <c r="I50" s="115"/>
      <c r="J50" s="114" t="s">
        <v>210</v>
      </c>
      <c r="K50" s="128" t="s">
        <v>1409</v>
      </c>
      <c r="L50" s="29" t="s">
        <v>1907</v>
      </c>
      <c r="M50" s="29">
        <v>0</v>
      </c>
      <c r="N50" s="29">
        <v>0</v>
      </c>
      <c r="O50" s="29">
        <v>0</v>
      </c>
      <c r="P50" s="29">
        <v>0</v>
      </c>
      <c r="Q50" s="122" t="s">
        <v>537</v>
      </c>
      <c r="R50" s="122" t="s">
        <v>440</v>
      </c>
      <c r="S50" s="122"/>
      <c r="T50" s="122" t="s">
        <v>440</v>
      </c>
      <c r="U50" s="120" t="s">
        <v>2255</v>
      </c>
      <c r="V50" s="120" t="s">
        <v>1410</v>
      </c>
      <c r="W50" s="120" t="s">
        <v>2256</v>
      </c>
    </row>
    <row r="51" spans="1:23" ht="280.5">
      <c r="A51" s="6">
        <v>44</v>
      </c>
      <c r="B51" s="30" t="s">
        <v>211</v>
      </c>
      <c r="C51" s="30" t="s">
        <v>1129</v>
      </c>
      <c r="D51" s="31">
        <v>2011</v>
      </c>
      <c r="E51" s="32" t="s">
        <v>266</v>
      </c>
      <c r="F51" s="30" t="s">
        <v>477</v>
      </c>
      <c r="G51" s="30" t="s">
        <v>1059</v>
      </c>
      <c r="H51" s="31">
        <v>25</v>
      </c>
      <c r="I51" s="31">
        <v>2</v>
      </c>
      <c r="J51" s="30" t="s">
        <v>448</v>
      </c>
      <c r="K51" s="30" t="s">
        <v>265</v>
      </c>
      <c r="L51" s="30" t="s">
        <v>513</v>
      </c>
      <c r="M51" s="30">
        <v>0</v>
      </c>
      <c r="N51" s="30">
        <v>1</v>
      </c>
      <c r="O51" s="30">
        <v>0</v>
      </c>
      <c r="P51" s="30">
        <v>1</v>
      </c>
      <c r="Q51" s="30" t="s">
        <v>537</v>
      </c>
      <c r="R51" s="30" t="s">
        <v>440</v>
      </c>
      <c r="S51" s="30" t="s">
        <v>1130</v>
      </c>
      <c r="T51" s="30"/>
      <c r="U51" s="30" t="s">
        <v>2257</v>
      </c>
      <c r="V51" s="30" t="s">
        <v>1131</v>
      </c>
      <c r="W51" s="30" t="s">
        <v>1998</v>
      </c>
    </row>
    <row r="52" spans="1:23" ht="178.5">
      <c r="A52" s="6">
        <v>45</v>
      </c>
      <c r="B52" s="28" t="s">
        <v>211</v>
      </c>
      <c r="C52" s="114" t="s">
        <v>267</v>
      </c>
      <c r="D52" s="115">
        <v>2001</v>
      </c>
      <c r="E52" s="116" t="s">
        <v>1865</v>
      </c>
      <c r="F52" s="114" t="s">
        <v>268</v>
      </c>
      <c r="G52" s="114" t="s">
        <v>1059</v>
      </c>
      <c r="H52" s="115">
        <v>25</v>
      </c>
      <c r="I52" s="115">
        <v>4</v>
      </c>
      <c r="J52" s="114" t="s">
        <v>439</v>
      </c>
      <c r="K52" s="128" t="s">
        <v>1864</v>
      </c>
      <c r="L52" s="29" t="s">
        <v>1901</v>
      </c>
      <c r="M52" s="29">
        <v>0</v>
      </c>
      <c r="N52" s="29">
        <v>0</v>
      </c>
      <c r="O52" s="29">
        <v>0</v>
      </c>
      <c r="P52" s="29">
        <v>0</v>
      </c>
      <c r="Q52" s="122" t="s">
        <v>537</v>
      </c>
      <c r="R52" s="122" t="s">
        <v>440</v>
      </c>
      <c r="S52" s="122" t="s">
        <v>440</v>
      </c>
      <c r="T52" s="122" t="s">
        <v>440</v>
      </c>
      <c r="U52" s="120" t="s">
        <v>1999</v>
      </c>
      <c r="V52" s="120" t="s">
        <v>2000</v>
      </c>
      <c r="W52" s="120" t="s">
        <v>2001</v>
      </c>
    </row>
    <row r="53" spans="1:23" ht="216.75">
      <c r="A53" s="6">
        <v>46</v>
      </c>
      <c r="B53" s="30" t="s">
        <v>211</v>
      </c>
      <c r="C53" s="30" t="s">
        <v>282</v>
      </c>
      <c r="D53" s="31">
        <v>1999</v>
      </c>
      <c r="E53" s="32" t="s">
        <v>1866</v>
      </c>
      <c r="F53" s="30" t="s">
        <v>438</v>
      </c>
      <c r="G53" s="30" t="s">
        <v>1059</v>
      </c>
      <c r="H53" s="31">
        <v>19</v>
      </c>
      <c r="I53" s="31">
        <v>6</v>
      </c>
      <c r="J53" s="30" t="s">
        <v>448</v>
      </c>
      <c r="K53" s="30" t="s">
        <v>283</v>
      </c>
      <c r="L53" s="30" t="s">
        <v>441</v>
      </c>
      <c r="M53" s="30">
        <v>0</v>
      </c>
      <c r="N53" s="30">
        <v>1</v>
      </c>
      <c r="O53" s="30">
        <v>0</v>
      </c>
      <c r="P53" s="30">
        <v>1</v>
      </c>
      <c r="Q53" s="30" t="s">
        <v>537</v>
      </c>
      <c r="R53" s="30" t="s">
        <v>440</v>
      </c>
      <c r="S53" s="30" t="s">
        <v>284</v>
      </c>
      <c r="T53" s="30" t="s">
        <v>440</v>
      </c>
      <c r="U53" s="30" t="s">
        <v>2002</v>
      </c>
      <c r="V53" s="30" t="s">
        <v>2003</v>
      </c>
      <c r="W53" s="30" t="s">
        <v>307</v>
      </c>
    </row>
    <row r="54" spans="1:23" ht="191.25">
      <c r="A54" s="6">
        <v>47</v>
      </c>
      <c r="B54" s="28" t="s">
        <v>211</v>
      </c>
      <c r="C54" s="114" t="s">
        <v>1869</v>
      </c>
      <c r="D54" s="115">
        <v>2014</v>
      </c>
      <c r="E54" s="116" t="s">
        <v>1868</v>
      </c>
      <c r="F54" s="114" t="s">
        <v>105</v>
      </c>
      <c r="G54" s="114" t="s">
        <v>1059</v>
      </c>
      <c r="H54" s="115">
        <v>34</v>
      </c>
      <c r="I54" s="115"/>
      <c r="J54" s="114" t="s">
        <v>551</v>
      </c>
      <c r="K54" s="128" t="s">
        <v>1867</v>
      </c>
      <c r="L54" s="29" t="s">
        <v>1905</v>
      </c>
      <c r="M54" s="29">
        <v>0</v>
      </c>
      <c r="N54" s="29">
        <v>1</v>
      </c>
      <c r="O54" s="29">
        <v>0</v>
      </c>
      <c r="P54" s="29">
        <v>0</v>
      </c>
      <c r="Q54" s="122" t="s">
        <v>440</v>
      </c>
      <c r="R54" s="122"/>
      <c r="S54" s="122"/>
      <c r="T54" s="122"/>
      <c r="U54" s="120"/>
      <c r="V54" s="120" t="s">
        <v>2004</v>
      </c>
      <c r="W54" s="120"/>
    </row>
    <row r="55" spans="1:23" s="45" customFormat="1" ht="242.25">
      <c r="A55" s="6">
        <v>48</v>
      </c>
      <c r="B55" s="30" t="s">
        <v>211</v>
      </c>
      <c r="C55" s="30" t="s">
        <v>269</v>
      </c>
      <c r="D55" s="31">
        <v>2007</v>
      </c>
      <c r="E55" s="32" t="s">
        <v>271</v>
      </c>
      <c r="F55" s="30" t="s">
        <v>270</v>
      </c>
      <c r="G55" s="30" t="s">
        <v>1059</v>
      </c>
      <c r="H55" s="31">
        <v>7</v>
      </c>
      <c r="I55" s="31">
        <v>1</v>
      </c>
      <c r="J55" s="30" t="s">
        <v>448</v>
      </c>
      <c r="K55" s="30" t="s">
        <v>1870</v>
      </c>
      <c r="L55" s="30" t="s">
        <v>1905</v>
      </c>
      <c r="M55" s="30">
        <v>0</v>
      </c>
      <c r="N55" s="30">
        <v>0</v>
      </c>
      <c r="O55" s="30">
        <v>0</v>
      </c>
      <c r="P55" s="30">
        <v>0</v>
      </c>
      <c r="Q55" s="30" t="s">
        <v>316</v>
      </c>
      <c r="R55" s="30" t="s">
        <v>440</v>
      </c>
      <c r="S55" s="30" t="s">
        <v>440</v>
      </c>
      <c r="T55" s="30" t="s">
        <v>440</v>
      </c>
      <c r="U55" s="30"/>
      <c r="V55" s="30" t="s">
        <v>2005</v>
      </c>
      <c r="W55" s="30" t="s">
        <v>1111</v>
      </c>
    </row>
    <row r="56" spans="1:23" s="45" customFormat="1" ht="114.75">
      <c r="A56" s="6">
        <v>49</v>
      </c>
      <c r="B56" s="28" t="s">
        <v>211</v>
      </c>
      <c r="C56" s="114" t="s">
        <v>1124</v>
      </c>
      <c r="D56" s="115">
        <v>2008</v>
      </c>
      <c r="E56" s="116" t="s">
        <v>1872</v>
      </c>
      <c r="F56" s="114" t="s">
        <v>698</v>
      </c>
      <c r="G56" s="114" t="s">
        <v>1059</v>
      </c>
      <c r="H56" s="115">
        <v>20</v>
      </c>
      <c r="I56" s="115" t="s">
        <v>273</v>
      </c>
      <c r="J56" s="114" t="s">
        <v>272</v>
      </c>
      <c r="K56" s="128" t="s">
        <v>1871</v>
      </c>
      <c r="L56" s="29" t="s">
        <v>1905</v>
      </c>
      <c r="M56" s="29">
        <v>1</v>
      </c>
      <c r="N56" s="29">
        <v>1</v>
      </c>
      <c r="O56" s="29">
        <v>1</v>
      </c>
      <c r="P56" s="29">
        <v>0</v>
      </c>
      <c r="Q56" s="122" t="s">
        <v>557</v>
      </c>
      <c r="R56" s="122" t="s">
        <v>274</v>
      </c>
      <c r="S56" s="122" t="s">
        <v>1922</v>
      </c>
      <c r="T56" s="122" t="s">
        <v>275</v>
      </c>
      <c r="U56" s="120" t="s">
        <v>1115</v>
      </c>
      <c r="V56" s="120" t="s">
        <v>1113</v>
      </c>
      <c r="W56" s="120" t="s">
        <v>1114</v>
      </c>
    </row>
    <row r="57" spans="1:23" s="45" customFormat="1" ht="165.75">
      <c r="A57" s="6">
        <v>50</v>
      </c>
      <c r="B57" s="30" t="s">
        <v>211</v>
      </c>
      <c r="C57" s="30" t="s">
        <v>277</v>
      </c>
      <c r="D57" s="31">
        <v>2010</v>
      </c>
      <c r="E57" s="32" t="s">
        <v>1873</v>
      </c>
      <c r="F57" s="30" t="s">
        <v>278</v>
      </c>
      <c r="G57" s="30" t="s">
        <v>1059</v>
      </c>
      <c r="H57" s="31">
        <v>15</v>
      </c>
      <c r="I57" s="31">
        <v>5</v>
      </c>
      <c r="J57" s="30" t="s">
        <v>272</v>
      </c>
      <c r="K57" s="30" t="s">
        <v>276</v>
      </c>
      <c r="L57" s="30" t="s">
        <v>1905</v>
      </c>
      <c r="M57" s="30">
        <v>0</v>
      </c>
      <c r="N57" s="30">
        <v>1</v>
      </c>
      <c r="O57" s="30">
        <v>0</v>
      </c>
      <c r="P57" s="30">
        <v>0</v>
      </c>
      <c r="Q57" s="30" t="s">
        <v>557</v>
      </c>
      <c r="R57" s="30" t="s">
        <v>279</v>
      </c>
      <c r="S57" s="30" t="s">
        <v>440</v>
      </c>
      <c r="T57" s="30" t="s">
        <v>1930</v>
      </c>
      <c r="U57" s="30"/>
      <c r="V57" s="30" t="s">
        <v>1118</v>
      </c>
      <c r="W57" s="30" t="s">
        <v>2006</v>
      </c>
    </row>
    <row r="58" spans="1:23" ht="242.25">
      <c r="A58" s="6">
        <v>51</v>
      </c>
      <c r="B58" s="28" t="s">
        <v>211</v>
      </c>
      <c r="C58" s="114" t="s">
        <v>280</v>
      </c>
      <c r="D58" s="115">
        <v>2010</v>
      </c>
      <c r="E58" s="116" t="s">
        <v>1874</v>
      </c>
      <c r="F58" s="114" t="s">
        <v>477</v>
      </c>
      <c r="G58" s="114" t="s">
        <v>1059</v>
      </c>
      <c r="H58" s="115">
        <v>24</v>
      </c>
      <c r="I58" s="115">
        <v>4</v>
      </c>
      <c r="J58" s="114" t="s">
        <v>551</v>
      </c>
      <c r="K58" s="128" t="s">
        <v>1875</v>
      </c>
      <c r="L58" s="29" t="s">
        <v>513</v>
      </c>
      <c r="M58" s="29">
        <v>0</v>
      </c>
      <c r="N58" s="29">
        <v>1</v>
      </c>
      <c r="O58" s="29">
        <v>1</v>
      </c>
      <c r="P58" s="29">
        <v>0</v>
      </c>
      <c r="Q58" s="122" t="s">
        <v>1067</v>
      </c>
      <c r="R58" s="122" t="s">
        <v>440</v>
      </c>
      <c r="S58" s="122" t="s">
        <v>281</v>
      </c>
      <c r="T58" s="122" t="s">
        <v>1931</v>
      </c>
      <c r="U58" s="120" t="s">
        <v>1119</v>
      </c>
      <c r="V58" s="120" t="s">
        <v>2007</v>
      </c>
      <c r="W58" s="120" t="s">
        <v>2008</v>
      </c>
    </row>
    <row r="59" spans="1:23" ht="204">
      <c r="A59" s="6">
        <v>52</v>
      </c>
      <c r="B59" s="30" t="s">
        <v>211</v>
      </c>
      <c r="C59" s="30" t="s">
        <v>1876</v>
      </c>
      <c r="D59" s="31">
        <v>2014</v>
      </c>
      <c r="E59" s="32" t="s">
        <v>1877</v>
      </c>
      <c r="F59" s="30" t="s">
        <v>1019</v>
      </c>
      <c r="G59" s="30" t="s">
        <v>1059</v>
      </c>
      <c r="H59" s="31">
        <v>70</v>
      </c>
      <c r="I59" s="31">
        <v>2</v>
      </c>
      <c r="J59" s="30" t="s">
        <v>439</v>
      </c>
      <c r="K59" s="30" t="s">
        <v>1878</v>
      </c>
      <c r="L59" s="30" t="s">
        <v>1901</v>
      </c>
      <c r="M59" s="30">
        <v>0</v>
      </c>
      <c r="N59" s="30">
        <v>0</v>
      </c>
      <c r="O59" s="30">
        <v>0</v>
      </c>
      <c r="P59" s="30">
        <v>0</v>
      </c>
      <c r="Q59" s="30" t="s">
        <v>558</v>
      </c>
      <c r="R59" s="30" t="s">
        <v>878</v>
      </c>
      <c r="S59" s="30"/>
      <c r="T59" s="30" t="s">
        <v>879</v>
      </c>
      <c r="U59" s="30"/>
      <c r="V59" s="30" t="s">
        <v>1140</v>
      </c>
      <c r="W59" s="30"/>
    </row>
    <row r="60" spans="1:23" ht="229.5">
      <c r="A60" s="6">
        <v>53</v>
      </c>
      <c r="B60" s="28" t="s">
        <v>211</v>
      </c>
      <c r="C60" s="114" t="s">
        <v>1881</v>
      </c>
      <c r="D60" s="115">
        <v>2015</v>
      </c>
      <c r="E60" s="116" t="s">
        <v>1880</v>
      </c>
      <c r="F60" s="114" t="s">
        <v>880</v>
      </c>
      <c r="G60" s="114" t="s">
        <v>1059</v>
      </c>
      <c r="H60" s="115">
        <v>35</v>
      </c>
      <c r="I60" s="115">
        <v>9</v>
      </c>
      <c r="J60" s="114" t="s">
        <v>881</v>
      </c>
      <c r="K60" s="128" t="s">
        <v>1879</v>
      </c>
      <c r="L60" s="29" t="s">
        <v>1893</v>
      </c>
      <c r="M60" s="29">
        <v>0</v>
      </c>
      <c r="N60" s="29">
        <v>0</v>
      </c>
      <c r="O60" s="29">
        <v>0</v>
      </c>
      <c r="P60" s="29">
        <v>0</v>
      </c>
      <c r="Q60" s="122" t="s">
        <v>558</v>
      </c>
      <c r="R60" s="122" t="s">
        <v>882</v>
      </c>
      <c r="S60" s="122"/>
      <c r="T60" s="122" t="s">
        <v>1151</v>
      </c>
      <c r="U60" s="120"/>
      <c r="V60" s="120" t="s">
        <v>2009</v>
      </c>
      <c r="W60" s="120"/>
    </row>
    <row r="61" spans="1:23" ht="293.25">
      <c r="A61" s="6">
        <v>54</v>
      </c>
      <c r="B61" s="30" t="s">
        <v>211</v>
      </c>
      <c r="C61" s="30" t="s">
        <v>1133</v>
      </c>
      <c r="D61" s="31">
        <v>2012</v>
      </c>
      <c r="E61" s="32" t="s">
        <v>285</v>
      </c>
      <c r="F61" s="30" t="s">
        <v>46</v>
      </c>
      <c r="G61" s="30" t="s">
        <v>1059</v>
      </c>
      <c r="H61" s="31">
        <v>43</v>
      </c>
      <c r="I61" s="31">
        <v>6</v>
      </c>
      <c r="J61" s="30" t="s">
        <v>448</v>
      </c>
      <c r="K61" s="30" t="s">
        <v>1882</v>
      </c>
      <c r="L61" s="30" t="s">
        <v>441</v>
      </c>
      <c r="M61" s="30">
        <v>0</v>
      </c>
      <c r="N61" s="30">
        <v>0</v>
      </c>
      <c r="O61" s="30">
        <v>0</v>
      </c>
      <c r="P61" s="30">
        <v>0</v>
      </c>
      <c r="Q61" s="30" t="s">
        <v>453</v>
      </c>
      <c r="R61" s="30" t="s">
        <v>286</v>
      </c>
      <c r="S61" s="30" t="s">
        <v>440</v>
      </c>
      <c r="T61" s="30" t="s">
        <v>555</v>
      </c>
      <c r="U61" s="30" t="s">
        <v>1134</v>
      </c>
      <c r="V61" s="30" t="s">
        <v>2010</v>
      </c>
      <c r="W61" s="30" t="s">
        <v>2011</v>
      </c>
    </row>
    <row r="62" spans="1:23" ht="293.25">
      <c r="A62" s="6">
        <v>55</v>
      </c>
      <c r="B62" s="28" t="s">
        <v>211</v>
      </c>
      <c r="C62" s="114" t="s">
        <v>104</v>
      </c>
      <c r="D62" s="115">
        <v>2004</v>
      </c>
      <c r="E62" s="116" t="s">
        <v>1885</v>
      </c>
      <c r="F62" s="114" t="s">
        <v>105</v>
      </c>
      <c r="G62" s="114" t="s">
        <v>1059</v>
      </c>
      <c r="H62" s="115">
        <v>18</v>
      </c>
      <c r="I62" s="115">
        <v>4</v>
      </c>
      <c r="J62" s="114" t="s">
        <v>448</v>
      </c>
      <c r="K62" s="128" t="s">
        <v>1883</v>
      </c>
      <c r="L62" s="29" t="s">
        <v>287</v>
      </c>
      <c r="M62" s="29">
        <v>1</v>
      </c>
      <c r="N62" s="29">
        <v>1</v>
      </c>
      <c r="O62" s="29">
        <v>1</v>
      </c>
      <c r="P62" s="29">
        <v>1</v>
      </c>
      <c r="Q62" s="122" t="s">
        <v>537</v>
      </c>
      <c r="R62" s="122" t="s">
        <v>440</v>
      </c>
      <c r="S62" s="122" t="s">
        <v>308</v>
      </c>
      <c r="T62" s="122" t="s">
        <v>440</v>
      </c>
      <c r="U62" s="120" t="s">
        <v>2012</v>
      </c>
      <c r="V62" s="120" t="s">
        <v>2013</v>
      </c>
      <c r="W62" s="120" t="s">
        <v>2014</v>
      </c>
    </row>
    <row r="63" spans="1:23" ht="216.75">
      <c r="A63" s="6">
        <v>56</v>
      </c>
      <c r="B63" s="30" t="s">
        <v>211</v>
      </c>
      <c r="C63" s="30" t="s">
        <v>2092</v>
      </c>
      <c r="D63" s="31">
        <v>2014</v>
      </c>
      <c r="E63" s="32" t="s">
        <v>1884</v>
      </c>
      <c r="F63" s="30" t="s">
        <v>477</v>
      </c>
      <c r="G63" s="30" t="s">
        <v>1059</v>
      </c>
      <c r="H63" s="31">
        <v>31</v>
      </c>
      <c r="I63" s="31"/>
      <c r="J63" s="30" t="s">
        <v>1235</v>
      </c>
      <c r="K63" s="30" t="s">
        <v>883</v>
      </c>
      <c r="L63" s="30" t="s">
        <v>1905</v>
      </c>
      <c r="M63" s="30">
        <v>0</v>
      </c>
      <c r="N63" s="30">
        <v>1</v>
      </c>
      <c r="O63" s="30">
        <v>0</v>
      </c>
      <c r="P63" s="30">
        <v>0</v>
      </c>
      <c r="Q63" s="30" t="s">
        <v>537</v>
      </c>
      <c r="R63" s="30"/>
      <c r="S63" s="30"/>
      <c r="T63" s="30"/>
      <c r="U63" s="30"/>
      <c r="V63" s="30" t="s">
        <v>2015</v>
      </c>
      <c r="W63" s="30"/>
    </row>
    <row r="64" spans="1:23" s="42" customFormat="1" ht="306">
      <c r="A64" s="6">
        <v>57</v>
      </c>
      <c r="B64" s="28" t="s">
        <v>211</v>
      </c>
      <c r="C64" s="114" t="s">
        <v>1121</v>
      </c>
      <c r="D64" s="115">
        <v>1998</v>
      </c>
      <c r="E64" s="116" t="s">
        <v>1886</v>
      </c>
      <c r="F64" s="114" t="s">
        <v>1096</v>
      </c>
      <c r="G64" s="114" t="s">
        <v>1059</v>
      </c>
      <c r="H64" s="115">
        <v>13</v>
      </c>
      <c r="I64" s="115">
        <v>1</v>
      </c>
      <c r="J64" s="114" t="s">
        <v>448</v>
      </c>
      <c r="K64" s="128" t="s">
        <v>1887</v>
      </c>
      <c r="L64" s="29" t="s">
        <v>1373</v>
      </c>
      <c r="M64" s="29">
        <v>0</v>
      </c>
      <c r="N64" s="29">
        <v>1</v>
      </c>
      <c r="O64" s="29">
        <v>1</v>
      </c>
      <c r="P64" s="29">
        <v>0</v>
      </c>
      <c r="Q64" s="122" t="s">
        <v>557</v>
      </c>
      <c r="R64" s="122" t="s">
        <v>1923</v>
      </c>
      <c r="S64" s="122" t="s">
        <v>440</v>
      </c>
      <c r="T64" s="122" t="s">
        <v>472</v>
      </c>
      <c r="U64" s="120" t="s">
        <v>2016</v>
      </c>
      <c r="V64" s="120" t="s">
        <v>2017</v>
      </c>
      <c r="W64" s="120" t="s">
        <v>2018</v>
      </c>
    </row>
    <row r="65" spans="1:23" s="42" customFormat="1" ht="293.25">
      <c r="A65" s="6">
        <v>58</v>
      </c>
      <c r="B65" s="30" t="s">
        <v>211</v>
      </c>
      <c r="C65" s="30" t="s">
        <v>1888</v>
      </c>
      <c r="D65" s="31">
        <v>2015</v>
      </c>
      <c r="E65" s="32" t="s">
        <v>1889</v>
      </c>
      <c r="F65" s="30" t="s">
        <v>2145</v>
      </c>
      <c r="G65" s="30" t="s">
        <v>1060</v>
      </c>
      <c r="H65" s="31"/>
      <c r="I65" s="31"/>
      <c r="J65" s="30" t="s">
        <v>210</v>
      </c>
      <c r="K65" s="30" t="s">
        <v>1890</v>
      </c>
      <c r="L65" s="30" t="s">
        <v>1358</v>
      </c>
      <c r="M65" s="30">
        <v>0</v>
      </c>
      <c r="N65" s="30">
        <v>0</v>
      </c>
      <c r="O65" s="30">
        <v>1</v>
      </c>
      <c r="P65" s="30">
        <v>0</v>
      </c>
      <c r="Q65" s="30" t="s">
        <v>537</v>
      </c>
      <c r="R65" s="30" t="s">
        <v>440</v>
      </c>
      <c r="S65" s="30" t="s">
        <v>1924</v>
      </c>
      <c r="T65" s="30" t="s">
        <v>440</v>
      </c>
      <c r="U65" s="30" t="s">
        <v>2019</v>
      </c>
      <c r="V65" s="30" t="s">
        <v>2020</v>
      </c>
      <c r="W65" s="30" t="s">
        <v>2021</v>
      </c>
    </row>
    <row r="66" spans="1:23" ht="242.25">
      <c r="A66" s="6">
        <v>59</v>
      </c>
      <c r="B66" s="28" t="s">
        <v>211</v>
      </c>
      <c r="C66" s="114" t="s">
        <v>289</v>
      </c>
      <c r="D66" s="115">
        <v>2013</v>
      </c>
      <c r="E66" s="116" t="s">
        <v>1891</v>
      </c>
      <c r="F66" s="114" t="s">
        <v>477</v>
      </c>
      <c r="G66" s="114" t="s">
        <v>1059</v>
      </c>
      <c r="H66" s="115">
        <v>27</v>
      </c>
      <c r="I66" s="115">
        <v>2</v>
      </c>
      <c r="J66" s="114" t="s">
        <v>290</v>
      </c>
      <c r="K66" s="128" t="s">
        <v>288</v>
      </c>
      <c r="L66" s="29" t="s">
        <v>1893</v>
      </c>
      <c r="M66" s="29">
        <v>0</v>
      </c>
      <c r="N66" s="29">
        <v>0</v>
      </c>
      <c r="O66" s="29">
        <v>0</v>
      </c>
      <c r="P66" s="29">
        <v>0</v>
      </c>
      <c r="Q66" s="122" t="s">
        <v>496</v>
      </c>
      <c r="R66" s="122" t="s">
        <v>292</v>
      </c>
      <c r="S66" s="122" t="s">
        <v>440</v>
      </c>
      <c r="T66" s="122" t="s">
        <v>1932</v>
      </c>
      <c r="U66" s="120"/>
      <c r="V66" s="120" t="s">
        <v>291</v>
      </c>
      <c r="W66" s="120" t="s">
        <v>2022</v>
      </c>
    </row>
    <row r="67" spans="1:23" ht="191.25">
      <c r="A67" s="6">
        <v>60</v>
      </c>
      <c r="B67" s="30" t="s">
        <v>211</v>
      </c>
      <c r="C67" s="30" t="s">
        <v>1126</v>
      </c>
      <c r="D67" s="31">
        <v>2010</v>
      </c>
      <c r="E67" s="32" t="s">
        <v>293</v>
      </c>
      <c r="F67" s="30" t="s">
        <v>477</v>
      </c>
      <c r="G67" s="30" t="s">
        <v>1059</v>
      </c>
      <c r="H67" s="31">
        <v>24</v>
      </c>
      <c r="I67" s="31">
        <v>4</v>
      </c>
      <c r="J67" s="30" t="s">
        <v>294</v>
      </c>
      <c r="K67" s="30" t="s">
        <v>1892</v>
      </c>
      <c r="L67" s="30" t="s">
        <v>440</v>
      </c>
      <c r="M67" s="30">
        <v>0</v>
      </c>
      <c r="N67" s="30">
        <v>0</v>
      </c>
      <c r="O67" s="30">
        <v>0</v>
      </c>
      <c r="P67" s="30">
        <v>0</v>
      </c>
      <c r="Q67" s="30" t="s">
        <v>537</v>
      </c>
      <c r="R67" s="30" t="s">
        <v>440</v>
      </c>
      <c r="S67" s="30" t="s">
        <v>1925</v>
      </c>
      <c r="T67" s="30" t="s">
        <v>1933</v>
      </c>
      <c r="U67" s="30" t="s">
        <v>2023</v>
      </c>
      <c r="V67" s="30"/>
      <c r="W67" s="30" t="s">
        <v>2024</v>
      </c>
    </row>
    <row r="68" spans="1:23">
      <c r="A68" s="10"/>
      <c r="B68" s="8"/>
      <c r="C68" s="8"/>
      <c r="D68" s="8"/>
      <c r="E68" s="8"/>
      <c r="F68" s="8"/>
      <c r="G68" s="8"/>
      <c r="H68" s="8"/>
      <c r="I68" s="8"/>
      <c r="J68" s="8"/>
      <c r="K68" s="8"/>
      <c r="L68" s="8"/>
      <c r="M68" s="8"/>
      <c r="N68" s="8"/>
      <c r="O68" s="8"/>
      <c r="P68" s="8"/>
      <c r="Q68" s="8"/>
      <c r="R68" s="8"/>
      <c r="S68" s="8"/>
      <c r="T68" s="8"/>
      <c r="U68" s="8"/>
      <c r="V68" s="8"/>
      <c r="W68" s="8"/>
    </row>
    <row r="69" spans="1:23">
      <c r="B69" s="8"/>
      <c r="C69" s="8"/>
      <c r="D69" s="8"/>
      <c r="E69" s="8"/>
      <c r="F69" s="8"/>
      <c r="G69" s="8"/>
      <c r="H69" s="8"/>
      <c r="I69" s="8"/>
      <c r="J69" s="8"/>
      <c r="K69" s="8"/>
      <c r="L69" s="8"/>
      <c r="M69" s="8"/>
      <c r="N69" s="8"/>
      <c r="O69" s="8"/>
      <c r="P69" s="8"/>
      <c r="Q69" s="8"/>
      <c r="R69" s="8"/>
      <c r="S69" s="8"/>
      <c r="T69" s="8"/>
      <c r="U69" s="8"/>
      <c r="V69" s="8"/>
      <c r="W69" s="8"/>
    </row>
    <row r="70" spans="1:23">
      <c r="B70" s="163" t="s">
        <v>1745</v>
      </c>
      <c r="C70" s="163"/>
      <c r="D70" s="163"/>
      <c r="E70" s="8"/>
      <c r="F70" s="8"/>
      <c r="G70" s="8"/>
      <c r="H70" s="8"/>
      <c r="I70" s="8"/>
      <c r="J70" s="8"/>
      <c r="K70" s="8"/>
      <c r="L70" s="8"/>
      <c r="M70" s="8"/>
      <c r="N70" s="8"/>
      <c r="O70" s="8"/>
      <c r="P70" s="9"/>
      <c r="Q70" s="8"/>
      <c r="R70" s="8"/>
      <c r="S70" s="8"/>
      <c r="T70" s="8"/>
      <c r="U70" s="8"/>
      <c r="V70" s="8"/>
      <c r="W70" s="8"/>
    </row>
    <row r="71" spans="1:23">
      <c r="B71" s="163" t="s">
        <v>1766</v>
      </c>
      <c r="C71" s="163"/>
      <c r="D71" s="163"/>
      <c r="E71" s="8"/>
      <c r="F71" s="8"/>
      <c r="G71" s="8"/>
      <c r="H71" s="8"/>
      <c r="I71" s="8"/>
      <c r="J71" s="8"/>
      <c r="K71" s="8"/>
      <c r="L71" s="8"/>
      <c r="M71" s="8"/>
      <c r="N71" s="8"/>
      <c r="O71" s="8"/>
      <c r="P71" s="8"/>
      <c r="Q71" s="8"/>
      <c r="R71" s="8"/>
      <c r="S71" s="8"/>
      <c r="T71" s="8"/>
      <c r="U71" s="8"/>
      <c r="V71" s="8"/>
      <c r="W71" s="8"/>
    </row>
    <row r="72" spans="1:23">
      <c r="B72" s="8"/>
      <c r="C72" s="8"/>
      <c r="D72" s="8"/>
      <c r="E72" s="8"/>
      <c r="F72" s="8"/>
      <c r="G72" s="8"/>
      <c r="H72" s="8"/>
      <c r="I72" s="8"/>
      <c r="J72" s="8"/>
      <c r="K72" s="8"/>
      <c r="L72" s="8"/>
      <c r="M72" s="8"/>
      <c r="N72" s="8"/>
      <c r="O72" s="8"/>
      <c r="P72" s="8"/>
      <c r="Q72" s="8"/>
      <c r="R72" s="8"/>
      <c r="S72" s="8"/>
      <c r="T72" s="8"/>
      <c r="U72" s="8"/>
      <c r="V72" s="8"/>
      <c r="W72" s="8"/>
    </row>
    <row r="73" spans="1:23">
      <c r="B73" s="8"/>
      <c r="C73" s="8"/>
      <c r="D73" s="8"/>
      <c r="E73" s="8"/>
      <c r="F73" s="8"/>
      <c r="G73" s="8"/>
      <c r="H73" s="8"/>
      <c r="I73" s="8"/>
      <c r="J73" s="8"/>
      <c r="K73" s="8"/>
      <c r="L73" s="8"/>
      <c r="M73" s="8"/>
      <c r="N73" s="8"/>
      <c r="O73" s="8"/>
      <c r="P73" s="8"/>
      <c r="Q73" s="8"/>
      <c r="R73" s="8"/>
      <c r="S73" s="8"/>
      <c r="T73" s="8"/>
      <c r="U73" s="8"/>
      <c r="V73" s="8"/>
      <c r="W73" s="8"/>
    </row>
    <row r="74" spans="1:23">
      <c r="B74" s="8"/>
      <c r="C74" s="8"/>
      <c r="D74" s="8"/>
      <c r="E74" s="8"/>
      <c r="F74" s="8"/>
      <c r="G74" s="8"/>
      <c r="H74" s="8"/>
      <c r="I74" s="8"/>
      <c r="J74" s="8"/>
      <c r="K74" s="8"/>
      <c r="L74" s="8"/>
      <c r="M74" s="8"/>
      <c r="N74" s="8"/>
      <c r="O74" s="8"/>
      <c r="P74" s="8"/>
      <c r="Q74" s="8"/>
      <c r="R74" s="8"/>
      <c r="S74" s="8"/>
      <c r="T74" s="8"/>
      <c r="U74" s="8"/>
      <c r="V74" s="8"/>
      <c r="W74" s="8"/>
    </row>
    <row r="75" spans="1:23">
      <c r="B75" s="8"/>
      <c r="C75" s="8"/>
      <c r="D75" s="8"/>
      <c r="E75" s="8"/>
      <c r="F75" s="8"/>
      <c r="G75" s="8"/>
      <c r="H75" s="8"/>
      <c r="I75" s="8"/>
      <c r="J75" s="8"/>
      <c r="K75" s="8"/>
      <c r="L75" s="8"/>
      <c r="M75" s="8"/>
      <c r="N75" s="8"/>
      <c r="O75" s="8"/>
      <c r="P75" s="8"/>
      <c r="Q75" s="8"/>
      <c r="R75" s="8"/>
      <c r="S75" s="8"/>
      <c r="T75" s="8"/>
      <c r="U75" s="8"/>
      <c r="V75" s="8"/>
      <c r="W75" s="8"/>
    </row>
    <row r="76" spans="1:23">
      <c r="B76" s="8"/>
      <c r="C76" s="8"/>
      <c r="D76" s="8"/>
      <c r="E76" s="8"/>
      <c r="F76" s="8"/>
      <c r="G76" s="8"/>
      <c r="H76" s="8"/>
      <c r="I76" s="8"/>
      <c r="J76" s="8"/>
      <c r="K76" s="8"/>
      <c r="L76" s="8"/>
      <c r="M76" s="8"/>
      <c r="N76" s="8"/>
      <c r="O76" s="8"/>
      <c r="P76" s="8"/>
      <c r="Q76" s="8"/>
      <c r="R76" s="8"/>
      <c r="S76" s="8"/>
      <c r="T76" s="8"/>
      <c r="U76" s="8"/>
      <c r="V76" s="8"/>
      <c r="W76" s="8"/>
    </row>
    <row r="77" spans="1:23">
      <c r="B77" s="8"/>
      <c r="C77" s="8"/>
      <c r="D77" s="8"/>
      <c r="E77" s="8"/>
      <c r="F77" s="8"/>
      <c r="G77" s="8"/>
      <c r="H77" s="8"/>
      <c r="I77" s="8"/>
      <c r="J77" s="8"/>
      <c r="K77" s="8"/>
      <c r="L77" s="8"/>
      <c r="M77" s="8"/>
      <c r="N77" s="8"/>
      <c r="O77" s="8"/>
      <c r="P77" s="8"/>
      <c r="Q77" s="8"/>
      <c r="R77" s="8"/>
      <c r="S77" s="8"/>
      <c r="T77" s="8"/>
      <c r="U77" s="8"/>
      <c r="V77" s="8"/>
      <c r="W77" s="8"/>
    </row>
    <row r="78" spans="1:23">
      <c r="B78" s="8"/>
      <c r="C78" s="8"/>
      <c r="D78" s="8"/>
      <c r="E78" s="8"/>
      <c r="F78" s="8"/>
      <c r="G78" s="8"/>
      <c r="H78" s="8"/>
      <c r="I78" s="8"/>
      <c r="J78" s="8"/>
      <c r="K78" s="8"/>
      <c r="L78" s="8"/>
      <c r="M78" s="8"/>
      <c r="N78" s="8"/>
      <c r="O78" s="8"/>
      <c r="P78" s="8"/>
      <c r="Q78" s="8"/>
      <c r="R78" s="8"/>
      <c r="S78" s="8"/>
      <c r="T78" s="8"/>
      <c r="U78" s="8"/>
      <c r="V78" s="8"/>
      <c r="W78" s="8"/>
    </row>
    <row r="79" spans="1:23">
      <c r="B79" s="8"/>
      <c r="C79" s="8"/>
      <c r="D79" s="8"/>
      <c r="E79" s="8"/>
      <c r="F79" s="8"/>
      <c r="G79" s="8"/>
      <c r="H79" s="8"/>
      <c r="I79" s="8"/>
      <c r="J79" s="8"/>
      <c r="K79" s="8"/>
      <c r="L79" s="8"/>
      <c r="M79" s="8"/>
      <c r="N79" s="8"/>
      <c r="O79" s="8"/>
      <c r="P79" s="8"/>
      <c r="Q79" s="8"/>
      <c r="R79" s="8"/>
      <c r="S79" s="8"/>
      <c r="T79" s="8"/>
      <c r="U79" s="8"/>
      <c r="V79" s="8"/>
      <c r="W79" s="8"/>
    </row>
    <row r="80" spans="1:23">
      <c r="B80" s="8"/>
      <c r="C80" s="8"/>
      <c r="D80" s="8"/>
      <c r="E80" s="8"/>
      <c r="F80" s="8"/>
      <c r="G80" s="8"/>
      <c r="H80" s="8"/>
      <c r="I80" s="8"/>
      <c r="J80" s="8"/>
      <c r="K80" s="8"/>
      <c r="L80" s="8"/>
      <c r="M80" s="8"/>
      <c r="N80" s="8"/>
      <c r="O80" s="8"/>
      <c r="P80" s="8"/>
      <c r="Q80" s="8"/>
      <c r="R80" s="8"/>
      <c r="S80" s="8"/>
      <c r="T80" s="8"/>
      <c r="U80" s="8"/>
      <c r="V80" s="8"/>
      <c r="W80" s="8"/>
    </row>
    <row r="81" spans="2:23">
      <c r="B81" s="8"/>
      <c r="C81" s="8"/>
      <c r="D81" s="8"/>
      <c r="E81" s="8"/>
      <c r="F81" s="8"/>
      <c r="G81" s="8"/>
      <c r="H81" s="8"/>
      <c r="I81" s="8"/>
      <c r="J81" s="8"/>
      <c r="K81" s="8"/>
      <c r="L81" s="8"/>
      <c r="M81" s="8"/>
      <c r="N81" s="8"/>
      <c r="O81" s="8"/>
      <c r="P81" s="8"/>
      <c r="Q81" s="8"/>
      <c r="R81" s="8"/>
      <c r="S81" s="8"/>
      <c r="T81" s="8"/>
      <c r="U81" s="8"/>
      <c r="V81" s="8"/>
      <c r="W81" s="8"/>
    </row>
    <row r="82" spans="2:23">
      <c r="B82" s="8"/>
      <c r="C82" s="8"/>
      <c r="D82" s="8"/>
      <c r="E82" s="8"/>
      <c r="F82" s="8"/>
      <c r="G82" s="8"/>
      <c r="H82" s="8"/>
      <c r="I82" s="8"/>
      <c r="J82" s="8"/>
      <c r="K82" s="8"/>
      <c r="L82" s="8"/>
      <c r="M82" s="8"/>
      <c r="N82" s="8"/>
      <c r="O82" s="8"/>
      <c r="P82" s="8"/>
      <c r="Q82" s="8"/>
      <c r="R82" s="8"/>
      <c r="S82" s="8"/>
      <c r="T82" s="8"/>
      <c r="U82" s="8"/>
      <c r="V82" s="8"/>
      <c r="W82" s="8"/>
    </row>
    <row r="83" spans="2:23">
      <c r="B83" s="8"/>
      <c r="C83" s="8"/>
      <c r="D83" s="8"/>
      <c r="E83" s="8"/>
      <c r="F83" s="8"/>
      <c r="G83" s="8"/>
      <c r="H83" s="8"/>
      <c r="I83" s="8"/>
      <c r="J83" s="8"/>
      <c r="K83" s="8"/>
      <c r="L83" s="8"/>
      <c r="M83" s="8"/>
      <c r="N83" s="8"/>
      <c r="O83" s="8"/>
      <c r="P83" s="8"/>
      <c r="Q83" s="8"/>
      <c r="R83" s="8"/>
      <c r="S83" s="8"/>
      <c r="T83" s="8"/>
      <c r="U83" s="8"/>
      <c r="V83" s="8"/>
      <c r="W83" s="8"/>
    </row>
    <row r="84" spans="2:23">
      <c r="B84" s="8"/>
      <c r="C84" s="8"/>
      <c r="D84" s="8"/>
      <c r="E84" s="8"/>
      <c r="F84" s="8"/>
      <c r="G84" s="8"/>
      <c r="H84" s="8"/>
      <c r="I84" s="8"/>
      <c r="J84" s="8"/>
      <c r="K84" s="8"/>
      <c r="L84" s="8"/>
      <c r="M84" s="8"/>
      <c r="N84" s="8"/>
      <c r="O84" s="8"/>
      <c r="P84" s="8"/>
      <c r="Q84" s="8"/>
      <c r="R84" s="8"/>
      <c r="S84" s="8"/>
      <c r="T84" s="8"/>
      <c r="U84" s="8"/>
      <c r="V84" s="8"/>
      <c r="W84" s="8"/>
    </row>
    <row r="85" spans="2:23">
      <c r="B85" s="8"/>
      <c r="C85" s="8"/>
      <c r="D85" s="8"/>
      <c r="E85" s="8"/>
      <c r="F85" s="8"/>
      <c r="G85" s="8"/>
      <c r="H85" s="8"/>
      <c r="I85" s="8"/>
      <c r="J85" s="8"/>
      <c r="K85" s="8"/>
      <c r="L85" s="8"/>
      <c r="M85" s="8"/>
      <c r="N85" s="8"/>
      <c r="O85" s="8"/>
      <c r="P85" s="8"/>
      <c r="Q85" s="8"/>
      <c r="R85" s="8"/>
      <c r="S85" s="8"/>
      <c r="T85" s="8"/>
      <c r="U85" s="8"/>
      <c r="V85" s="8"/>
      <c r="W85" s="8"/>
    </row>
    <row r="86" spans="2:23">
      <c r="B86" s="8"/>
      <c r="C86" s="8"/>
      <c r="D86" s="8"/>
      <c r="E86" s="8"/>
      <c r="F86" s="8"/>
      <c r="G86" s="8"/>
      <c r="H86" s="8"/>
      <c r="I86" s="8"/>
      <c r="J86" s="8"/>
      <c r="K86" s="8"/>
      <c r="L86" s="8"/>
      <c r="M86" s="8"/>
      <c r="N86" s="8"/>
      <c r="O86" s="8"/>
      <c r="P86" s="8"/>
      <c r="Q86" s="8"/>
      <c r="R86" s="8"/>
      <c r="S86" s="8"/>
      <c r="T86" s="8"/>
      <c r="U86" s="8"/>
      <c r="V86" s="8"/>
      <c r="W86" s="8"/>
    </row>
    <row r="87" spans="2:23">
      <c r="B87" s="8"/>
      <c r="C87" s="8"/>
      <c r="D87" s="8"/>
      <c r="E87" s="8"/>
      <c r="F87" s="8"/>
      <c r="G87" s="8"/>
      <c r="H87" s="8"/>
      <c r="I87" s="8"/>
      <c r="J87" s="8"/>
      <c r="K87" s="8"/>
      <c r="L87" s="8"/>
      <c r="M87" s="8"/>
      <c r="N87" s="8"/>
      <c r="O87" s="8"/>
      <c r="P87" s="8"/>
      <c r="Q87" s="8"/>
      <c r="R87" s="8"/>
      <c r="S87" s="8"/>
      <c r="T87" s="8"/>
      <c r="U87" s="8"/>
      <c r="V87" s="8"/>
      <c r="W87" s="8"/>
    </row>
    <row r="88" spans="2:23">
      <c r="B88" s="8"/>
      <c r="C88" s="8"/>
      <c r="D88" s="8"/>
      <c r="E88" s="8"/>
      <c r="F88" s="8"/>
      <c r="G88" s="8"/>
      <c r="H88" s="8"/>
      <c r="I88" s="8"/>
      <c r="J88" s="8"/>
      <c r="K88" s="8"/>
      <c r="L88" s="8"/>
      <c r="M88" s="8"/>
      <c r="N88" s="8"/>
      <c r="O88" s="8"/>
      <c r="P88" s="8"/>
      <c r="Q88" s="8"/>
      <c r="R88" s="8"/>
      <c r="S88" s="8"/>
      <c r="T88" s="8"/>
      <c r="U88" s="8"/>
      <c r="V88" s="8"/>
      <c r="W88" s="8"/>
    </row>
    <row r="89" spans="2:23">
      <c r="B89" s="8"/>
      <c r="C89" s="8"/>
      <c r="D89" s="8"/>
      <c r="E89" s="8"/>
      <c r="F89" s="8"/>
      <c r="G89" s="8"/>
      <c r="H89" s="8"/>
      <c r="I89" s="8"/>
      <c r="J89" s="8"/>
      <c r="K89" s="8"/>
      <c r="L89" s="8"/>
      <c r="M89" s="8"/>
      <c r="N89" s="8"/>
      <c r="O89" s="8"/>
      <c r="P89" s="8"/>
      <c r="Q89" s="8"/>
      <c r="R89" s="8"/>
      <c r="S89" s="8"/>
      <c r="T89" s="8"/>
      <c r="U89" s="8"/>
      <c r="V89" s="8"/>
      <c r="W89" s="8"/>
    </row>
    <row r="90" spans="2:23">
      <c r="B90" s="8"/>
      <c r="C90" s="8"/>
      <c r="D90" s="8"/>
      <c r="E90" s="8"/>
      <c r="F90" s="8"/>
      <c r="G90" s="8"/>
      <c r="H90" s="8"/>
      <c r="I90" s="8"/>
      <c r="J90" s="8"/>
      <c r="K90" s="8"/>
      <c r="L90" s="8"/>
      <c r="M90" s="8"/>
      <c r="N90" s="8"/>
      <c r="O90" s="8"/>
      <c r="P90" s="8"/>
      <c r="Q90" s="8"/>
      <c r="R90" s="8"/>
      <c r="S90" s="8"/>
      <c r="T90" s="8"/>
      <c r="U90" s="8"/>
      <c r="V90" s="8"/>
      <c r="W90" s="8"/>
    </row>
    <row r="91" spans="2:23">
      <c r="B91" s="8"/>
      <c r="C91" s="8"/>
      <c r="D91" s="8"/>
      <c r="E91" s="8"/>
      <c r="F91" s="8"/>
      <c r="G91" s="8"/>
      <c r="H91" s="8"/>
      <c r="I91" s="8"/>
      <c r="J91" s="8"/>
      <c r="K91" s="8"/>
      <c r="L91" s="8"/>
      <c r="M91" s="8"/>
      <c r="N91" s="8"/>
      <c r="O91" s="8"/>
      <c r="P91" s="8"/>
      <c r="Q91" s="8"/>
      <c r="R91" s="8"/>
      <c r="S91" s="8"/>
      <c r="T91" s="8"/>
      <c r="U91" s="8"/>
      <c r="V91" s="8"/>
      <c r="W91" s="8"/>
    </row>
    <row r="92" spans="2:23">
      <c r="B92" s="8"/>
      <c r="C92" s="8"/>
      <c r="D92" s="8"/>
      <c r="E92" s="8"/>
      <c r="F92" s="8"/>
      <c r="G92" s="8"/>
      <c r="H92" s="8"/>
      <c r="I92" s="8"/>
      <c r="J92" s="8"/>
      <c r="K92" s="8"/>
      <c r="L92" s="8"/>
      <c r="M92" s="8"/>
      <c r="N92" s="8"/>
      <c r="O92" s="8"/>
      <c r="P92" s="8"/>
      <c r="Q92" s="8"/>
      <c r="R92" s="8"/>
      <c r="S92" s="8"/>
      <c r="T92" s="8"/>
      <c r="U92" s="8"/>
      <c r="V92" s="8"/>
      <c r="W92" s="8"/>
    </row>
    <row r="93" spans="2:23">
      <c r="B93" s="8"/>
      <c r="C93" s="8"/>
      <c r="D93" s="8"/>
      <c r="E93" s="8"/>
      <c r="F93" s="8"/>
      <c r="G93" s="8"/>
      <c r="H93" s="8"/>
      <c r="I93" s="8"/>
      <c r="J93" s="8"/>
      <c r="K93" s="8"/>
      <c r="L93" s="8"/>
      <c r="M93" s="8"/>
      <c r="N93" s="8"/>
      <c r="O93" s="8"/>
      <c r="P93" s="8"/>
      <c r="Q93" s="8"/>
      <c r="R93" s="8"/>
      <c r="S93" s="8"/>
      <c r="T93" s="8"/>
      <c r="U93" s="8"/>
      <c r="V93" s="8"/>
      <c r="W93" s="8"/>
    </row>
    <row r="94" spans="2:23">
      <c r="B94" s="8"/>
      <c r="C94" s="8"/>
      <c r="D94" s="8"/>
      <c r="E94" s="8"/>
      <c r="F94" s="8"/>
      <c r="G94" s="8"/>
      <c r="H94" s="8"/>
      <c r="I94" s="8"/>
      <c r="J94" s="8"/>
      <c r="K94" s="8"/>
      <c r="L94" s="8"/>
      <c r="M94" s="8"/>
      <c r="N94" s="8"/>
      <c r="O94" s="8"/>
      <c r="P94" s="8"/>
      <c r="Q94" s="8"/>
      <c r="R94" s="8"/>
      <c r="S94" s="8"/>
      <c r="T94" s="8"/>
      <c r="U94" s="8"/>
      <c r="V94" s="8"/>
      <c r="W94" s="8"/>
    </row>
    <row r="95" spans="2:23">
      <c r="B95" s="8"/>
      <c r="C95" s="8"/>
      <c r="D95" s="8"/>
      <c r="E95" s="8"/>
      <c r="F95" s="8"/>
      <c r="G95" s="8"/>
      <c r="H95" s="8"/>
      <c r="I95" s="8"/>
      <c r="J95" s="8"/>
      <c r="K95" s="8"/>
      <c r="L95" s="8"/>
      <c r="M95" s="8"/>
      <c r="N95" s="8"/>
      <c r="O95" s="8"/>
      <c r="P95" s="8"/>
      <c r="Q95" s="8"/>
      <c r="R95" s="8"/>
      <c r="S95" s="8"/>
      <c r="T95" s="8"/>
      <c r="U95" s="8"/>
      <c r="V95" s="8"/>
      <c r="W95" s="8"/>
    </row>
    <row r="96" spans="2:23">
      <c r="B96" s="8"/>
      <c r="C96" s="8"/>
      <c r="D96" s="8"/>
      <c r="E96" s="8"/>
      <c r="F96" s="8"/>
      <c r="G96" s="8"/>
      <c r="H96" s="8"/>
      <c r="I96" s="8"/>
      <c r="J96" s="8"/>
      <c r="K96" s="8"/>
      <c r="L96" s="8"/>
      <c r="M96" s="8"/>
      <c r="N96" s="8"/>
      <c r="O96" s="8"/>
      <c r="P96" s="8"/>
      <c r="Q96" s="8"/>
      <c r="R96" s="8"/>
      <c r="S96" s="8"/>
      <c r="T96" s="8"/>
      <c r="U96" s="8"/>
      <c r="V96" s="8"/>
      <c r="W96" s="8"/>
    </row>
    <row r="97" spans="2:23">
      <c r="B97" s="8"/>
      <c r="C97" s="8"/>
      <c r="D97" s="8"/>
      <c r="E97" s="8"/>
      <c r="F97" s="8"/>
      <c r="G97" s="8"/>
      <c r="H97" s="8"/>
      <c r="I97" s="8"/>
      <c r="J97" s="8"/>
      <c r="K97" s="8"/>
      <c r="L97" s="8"/>
      <c r="M97" s="8"/>
      <c r="N97" s="8"/>
      <c r="O97" s="8"/>
      <c r="P97" s="8"/>
      <c r="Q97" s="8"/>
      <c r="R97" s="8"/>
      <c r="S97" s="8"/>
      <c r="T97" s="8"/>
      <c r="U97" s="8"/>
      <c r="V97" s="8"/>
      <c r="W97" s="8"/>
    </row>
    <row r="98" spans="2:23">
      <c r="B98" s="8"/>
      <c r="C98" s="8"/>
      <c r="D98" s="8"/>
      <c r="E98" s="8"/>
      <c r="F98" s="8"/>
      <c r="G98" s="8"/>
      <c r="H98" s="8"/>
      <c r="I98" s="8"/>
      <c r="J98" s="8"/>
      <c r="K98" s="8"/>
      <c r="L98" s="8"/>
      <c r="M98" s="8"/>
      <c r="N98" s="8"/>
      <c r="O98" s="8"/>
      <c r="P98" s="8"/>
      <c r="Q98" s="8"/>
      <c r="R98" s="8"/>
      <c r="S98" s="8"/>
      <c r="T98" s="8"/>
      <c r="U98" s="8"/>
      <c r="V98" s="8"/>
      <c r="W98" s="8"/>
    </row>
    <row r="99" spans="2:23">
      <c r="B99" s="8"/>
      <c r="C99" s="8"/>
      <c r="D99" s="8"/>
      <c r="E99" s="8"/>
      <c r="F99" s="8"/>
      <c r="G99" s="8"/>
      <c r="H99" s="8"/>
      <c r="I99" s="8"/>
      <c r="J99" s="8"/>
      <c r="K99" s="8"/>
      <c r="L99" s="8"/>
      <c r="M99" s="8"/>
      <c r="N99" s="8"/>
      <c r="O99" s="8"/>
      <c r="P99" s="8"/>
      <c r="Q99" s="8"/>
      <c r="R99" s="8"/>
      <c r="S99" s="8"/>
      <c r="T99" s="8"/>
      <c r="U99" s="8"/>
      <c r="V99" s="8"/>
      <c r="W99" s="8"/>
    </row>
    <row r="100" spans="2:23">
      <c r="B100" s="8"/>
      <c r="C100" s="8"/>
      <c r="D100" s="8"/>
      <c r="E100" s="8"/>
      <c r="F100" s="8"/>
      <c r="G100" s="8"/>
      <c r="H100" s="8"/>
      <c r="I100" s="8"/>
      <c r="J100" s="8"/>
      <c r="K100" s="8"/>
      <c r="L100" s="8"/>
      <c r="M100" s="8"/>
      <c r="N100" s="8"/>
      <c r="O100" s="8"/>
      <c r="P100" s="8"/>
      <c r="Q100" s="8"/>
      <c r="R100" s="8"/>
      <c r="S100" s="8"/>
      <c r="T100" s="8"/>
      <c r="U100" s="8"/>
      <c r="V100" s="8"/>
      <c r="W100" s="8"/>
    </row>
    <row r="101" spans="2:23">
      <c r="B101" s="8"/>
      <c r="C101" s="8"/>
      <c r="D101" s="8"/>
      <c r="E101" s="8"/>
      <c r="F101" s="8"/>
      <c r="G101" s="8"/>
      <c r="H101" s="8"/>
      <c r="I101" s="8"/>
      <c r="J101" s="8"/>
      <c r="K101" s="8"/>
      <c r="L101" s="8"/>
      <c r="M101" s="8"/>
      <c r="N101" s="8"/>
      <c r="O101" s="8"/>
      <c r="P101" s="8"/>
      <c r="Q101" s="8"/>
      <c r="R101" s="8"/>
      <c r="S101" s="8"/>
      <c r="T101" s="8"/>
      <c r="U101" s="8"/>
      <c r="V101" s="8"/>
      <c r="W101" s="8"/>
    </row>
    <row r="102" spans="2:23">
      <c r="B102" s="8"/>
      <c r="C102" s="8"/>
      <c r="D102" s="8"/>
      <c r="E102" s="8"/>
      <c r="F102" s="8"/>
      <c r="G102" s="8"/>
      <c r="H102" s="8"/>
      <c r="I102" s="8"/>
      <c r="J102" s="8"/>
      <c r="K102" s="8"/>
      <c r="L102" s="8"/>
      <c r="M102" s="8"/>
      <c r="N102" s="8"/>
      <c r="O102" s="8"/>
      <c r="P102" s="8"/>
      <c r="Q102" s="8"/>
      <c r="R102" s="8"/>
      <c r="S102" s="8"/>
      <c r="T102" s="8"/>
      <c r="U102" s="8"/>
      <c r="V102" s="8"/>
      <c r="W102" s="8"/>
    </row>
    <row r="103" spans="2:23">
      <c r="B103" s="8"/>
      <c r="C103" s="8"/>
      <c r="D103" s="8"/>
      <c r="E103" s="8"/>
      <c r="F103" s="8"/>
      <c r="G103" s="8"/>
      <c r="H103" s="8"/>
      <c r="I103" s="8"/>
      <c r="J103" s="8"/>
      <c r="K103" s="8"/>
      <c r="L103" s="8"/>
      <c r="M103" s="8"/>
      <c r="N103" s="8"/>
      <c r="O103" s="8"/>
      <c r="P103" s="8"/>
      <c r="Q103" s="8"/>
      <c r="R103" s="8"/>
      <c r="S103" s="8"/>
      <c r="T103" s="8"/>
      <c r="U103" s="8"/>
      <c r="V103" s="8"/>
      <c r="W103" s="8"/>
    </row>
    <row r="104" spans="2:23">
      <c r="B104" s="8"/>
      <c r="C104" s="8"/>
      <c r="D104" s="8"/>
      <c r="E104" s="8"/>
      <c r="F104" s="8"/>
      <c r="G104" s="8"/>
      <c r="H104" s="8"/>
      <c r="I104" s="8"/>
      <c r="J104" s="8"/>
      <c r="K104" s="8"/>
      <c r="L104" s="8"/>
      <c r="M104" s="8"/>
      <c r="N104" s="8"/>
      <c r="O104" s="8"/>
      <c r="P104" s="8"/>
      <c r="Q104" s="8"/>
      <c r="R104" s="8"/>
      <c r="S104" s="8"/>
      <c r="T104" s="8"/>
      <c r="U104" s="8"/>
      <c r="V104" s="8"/>
      <c r="W104" s="8"/>
    </row>
    <row r="105" spans="2:23">
      <c r="B105" s="8"/>
      <c r="C105" s="8"/>
      <c r="D105" s="8"/>
      <c r="E105" s="8"/>
      <c r="F105" s="8"/>
      <c r="G105" s="8"/>
      <c r="H105" s="8"/>
      <c r="I105" s="8"/>
      <c r="J105" s="8"/>
      <c r="K105" s="8"/>
      <c r="L105" s="8"/>
      <c r="M105" s="8"/>
      <c r="N105" s="8"/>
      <c r="O105" s="8"/>
      <c r="P105" s="8"/>
      <c r="Q105" s="8"/>
      <c r="R105" s="8"/>
      <c r="S105" s="8"/>
      <c r="T105" s="8"/>
      <c r="U105" s="8"/>
      <c r="V105" s="8"/>
      <c r="W105" s="8"/>
    </row>
    <row r="106" spans="2:23">
      <c r="B106" s="8"/>
      <c r="C106" s="8"/>
      <c r="D106" s="8"/>
      <c r="E106" s="8"/>
      <c r="F106" s="8"/>
      <c r="G106" s="8"/>
      <c r="H106" s="8"/>
      <c r="I106" s="8"/>
      <c r="J106" s="8"/>
      <c r="K106" s="8"/>
      <c r="L106" s="8"/>
      <c r="M106" s="8"/>
      <c r="N106" s="8"/>
      <c r="O106" s="8"/>
      <c r="P106" s="8"/>
      <c r="Q106" s="8"/>
      <c r="R106" s="8"/>
      <c r="S106" s="8"/>
      <c r="T106" s="8"/>
      <c r="U106" s="8"/>
      <c r="V106" s="8"/>
      <c r="W106" s="8"/>
    </row>
    <row r="107" spans="2:23">
      <c r="B107" s="8"/>
      <c r="C107" s="8"/>
      <c r="D107" s="8"/>
      <c r="E107" s="8"/>
      <c r="F107" s="8"/>
      <c r="G107" s="8"/>
      <c r="H107" s="8"/>
      <c r="I107" s="8"/>
      <c r="J107" s="8"/>
      <c r="K107" s="8"/>
      <c r="L107" s="8"/>
      <c r="M107" s="8"/>
      <c r="N107" s="8"/>
      <c r="O107" s="8"/>
      <c r="P107" s="8"/>
      <c r="Q107" s="8"/>
      <c r="R107" s="8"/>
      <c r="S107" s="8"/>
      <c r="T107" s="8"/>
      <c r="U107" s="8"/>
      <c r="V107" s="8"/>
      <c r="W107" s="8"/>
    </row>
    <row r="108" spans="2:23">
      <c r="B108" s="8"/>
      <c r="C108" s="8"/>
      <c r="D108" s="8"/>
      <c r="E108" s="8"/>
      <c r="F108" s="8"/>
      <c r="G108" s="8"/>
      <c r="H108" s="8"/>
      <c r="I108" s="8"/>
      <c r="J108" s="8"/>
      <c r="K108" s="8"/>
      <c r="L108" s="8"/>
      <c r="M108" s="8"/>
      <c r="N108" s="8"/>
      <c r="O108" s="8"/>
      <c r="P108" s="8"/>
      <c r="Q108" s="8"/>
      <c r="R108" s="8"/>
      <c r="S108" s="8"/>
      <c r="T108" s="8"/>
      <c r="U108" s="8"/>
      <c r="V108" s="8"/>
      <c r="W108" s="8"/>
    </row>
    <row r="109" spans="2:23">
      <c r="B109" s="8"/>
      <c r="C109" s="8"/>
      <c r="D109" s="8"/>
      <c r="E109" s="8"/>
      <c r="F109" s="8"/>
      <c r="G109" s="8"/>
      <c r="H109" s="8"/>
      <c r="I109" s="8"/>
      <c r="J109" s="8"/>
      <c r="K109" s="8"/>
      <c r="L109" s="8"/>
      <c r="M109" s="8"/>
      <c r="N109" s="8"/>
      <c r="O109" s="8"/>
      <c r="P109" s="8"/>
      <c r="Q109" s="8"/>
      <c r="R109" s="8"/>
      <c r="S109" s="8"/>
      <c r="T109" s="8"/>
      <c r="U109" s="8"/>
      <c r="V109" s="8"/>
      <c r="W109" s="8"/>
    </row>
    <row r="110" spans="2:23">
      <c r="B110" s="8"/>
      <c r="C110" s="8"/>
      <c r="D110" s="8"/>
      <c r="E110" s="8"/>
      <c r="F110" s="8"/>
      <c r="G110" s="8"/>
      <c r="H110" s="8"/>
      <c r="I110" s="8"/>
      <c r="J110" s="8"/>
      <c r="K110" s="8"/>
      <c r="L110" s="8"/>
      <c r="M110" s="8"/>
      <c r="N110" s="8"/>
      <c r="O110" s="8"/>
      <c r="P110" s="8"/>
      <c r="Q110" s="8"/>
      <c r="R110" s="8"/>
      <c r="S110" s="8"/>
      <c r="T110" s="8"/>
      <c r="U110" s="8"/>
      <c r="V110" s="8"/>
      <c r="W110" s="8"/>
    </row>
    <row r="111" spans="2:23">
      <c r="B111" s="8"/>
      <c r="C111" s="8"/>
      <c r="D111" s="8"/>
      <c r="E111" s="8"/>
      <c r="F111" s="8"/>
      <c r="G111" s="8"/>
      <c r="H111" s="8"/>
      <c r="I111" s="8"/>
      <c r="J111" s="8"/>
      <c r="K111" s="8"/>
      <c r="L111" s="8"/>
      <c r="M111" s="8"/>
      <c r="N111" s="8"/>
      <c r="O111" s="8"/>
      <c r="P111" s="8"/>
      <c r="Q111" s="8"/>
      <c r="R111" s="8"/>
      <c r="S111" s="8"/>
      <c r="T111" s="8"/>
      <c r="U111" s="8"/>
      <c r="V111" s="8"/>
      <c r="W111" s="8"/>
    </row>
    <row r="112" spans="2:23">
      <c r="B112" s="8"/>
      <c r="C112" s="8"/>
      <c r="D112" s="8"/>
      <c r="E112" s="8"/>
      <c r="F112" s="8"/>
      <c r="G112" s="8"/>
      <c r="H112" s="8"/>
      <c r="I112" s="8"/>
      <c r="J112" s="8"/>
      <c r="K112" s="8"/>
      <c r="L112" s="8"/>
      <c r="M112" s="8"/>
      <c r="N112" s="8"/>
      <c r="O112" s="8"/>
      <c r="P112" s="8"/>
      <c r="Q112" s="8"/>
      <c r="R112" s="8"/>
      <c r="S112" s="8"/>
      <c r="T112" s="8"/>
      <c r="U112" s="8"/>
      <c r="V112" s="8"/>
      <c r="W112" s="8"/>
    </row>
    <row r="113" spans="2:23">
      <c r="B113" s="8"/>
      <c r="C113" s="8"/>
      <c r="D113" s="8"/>
      <c r="E113" s="8"/>
      <c r="F113" s="8"/>
      <c r="G113" s="8"/>
      <c r="H113" s="8"/>
      <c r="I113" s="8"/>
      <c r="J113" s="8"/>
      <c r="K113" s="8"/>
      <c r="L113" s="8"/>
      <c r="M113" s="8"/>
      <c r="N113" s="8"/>
      <c r="O113" s="8"/>
      <c r="P113" s="8"/>
      <c r="Q113" s="8"/>
      <c r="R113" s="8"/>
      <c r="S113" s="8"/>
      <c r="T113" s="8"/>
      <c r="U113" s="8"/>
      <c r="V113" s="8"/>
      <c r="W113" s="8"/>
    </row>
    <row r="114" spans="2:23">
      <c r="B114" s="8"/>
      <c r="C114" s="8"/>
      <c r="D114" s="8"/>
      <c r="E114" s="8"/>
      <c r="F114" s="8"/>
      <c r="G114" s="8"/>
      <c r="H114" s="8"/>
      <c r="I114" s="8"/>
      <c r="J114" s="8"/>
      <c r="K114" s="8"/>
      <c r="L114" s="8"/>
      <c r="M114" s="8"/>
      <c r="N114" s="8"/>
      <c r="O114" s="8"/>
      <c r="P114" s="8"/>
      <c r="Q114" s="8"/>
      <c r="R114" s="8"/>
      <c r="S114" s="8"/>
      <c r="T114" s="8"/>
      <c r="U114" s="8"/>
      <c r="V114" s="8"/>
      <c r="W114" s="8"/>
    </row>
    <row r="115" spans="2:23">
      <c r="B115" s="8"/>
      <c r="C115" s="8"/>
      <c r="D115" s="8"/>
      <c r="E115" s="8"/>
      <c r="F115" s="8"/>
      <c r="G115" s="8"/>
      <c r="H115" s="8"/>
      <c r="I115" s="8"/>
      <c r="J115" s="8"/>
      <c r="K115" s="8"/>
      <c r="L115" s="8"/>
      <c r="M115" s="8"/>
      <c r="N115" s="8"/>
      <c r="O115" s="8"/>
      <c r="P115" s="8"/>
      <c r="Q115" s="8"/>
      <c r="R115" s="8"/>
      <c r="S115" s="8"/>
      <c r="T115" s="8"/>
      <c r="U115" s="8"/>
      <c r="V115" s="8"/>
      <c r="W115" s="8"/>
    </row>
    <row r="116" spans="2:23">
      <c r="B116" s="8"/>
      <c r="C116" s="8"/>
      <c r="D116" s="8"/>
      <c r="E116" s="8"/>
      <c r="F116" s="8"/>
      <c r="G116" s="8"/>
      <c r="H116" s="8"/>
      <c r="I116" s="8"/>
      <c r="J116" s="8"/>
      <c r="K116" s="8"/>
      <c r="L116" s="8"/>
      <c r="M116" s="8"/>
      <c r="N116" s="8"/>
      <c r="O116" s="8"/>
      <c r="P116" s="8"/>
      <c r="Q116" s="8"/>
      <c r="R116" s="8"/>
      <c r="S116" s="8"/>
      <c r="T116" s="8"/>
      <c r="U116" s="8"/>
      <c r="V116" s="8"/>
      <c r="W116" s="8"/>
    </row>
    <row r="117" spans="2:23">
      <c r="B117" s="8"/>
      <c r="C117" s="8"/>
      <c r="D117" s="8"/>
      <c r="E117" s="8"/>
      <c r="F117" s="8"/>
      <c r="G117" s="8"/>
      <c r="H117" s="8"/>
      <c r="I117" s="8"/>
      <c r="J117" s="8"/>
      <c r="K117" s="8"/>
      <c r="L117" s="8"/>
      <c r="M117" s="8"/>
      <c r="N117" s="8"/>
      <c r="O117" s="8"/>
      <c r="P117" s="8"/>
      <c r="Q117" s="8"/>
      <c r="R117" s="8"/>
      <c r="S117" s="8"/>
      <c r="T117" s="8"/>
      <c r="U117" s="8"/>
      <c r="V117" s="8"/>
      <c r="W117" s="8"/>
    </row>
    <row r="118" spans="2:23">
      <c r="B118" s="8"/>
      <c r="C118" s="8"/>
      <c r="D118" s="8"/>
      <c r="E118" s="8"/>
      <c r="F118" s="8"/>
      <c r="G118" s="8"/>
      <c r="H118" s="8"/>
      <c r="I118" s="8"/>
      <c r="J118" s="8"/>
      <c r="K118" s="8"/>
      <c r="L118" s="8"/>
      <c r="M118" s="8"/>
      <c r="N118" s="8"/>
      <c r="O118" s="8"/>
      <c r="P118" s="8"/>
      <c r="Q118" s="8"/>
      <c r="R118" s="8"/>
      <c r="S118" s="8"/>
      <c r="T118" s="8"/>
      <c r="U118" s="8"/>
      <c r="V118" s="8"/>
      <c r="W118" s="8"/>
    </row>
    <row r="119" spans="2:23">
      <c r="B119" s="8"/>
      <c r="C119" s="8"/>
      <c r="D119" s="8"/>
      <c r="E119" s="8"/>
      <c r="F119" s="8"/>
      <c r="G119" s="8"/>
      <c r="H119" s="8"/>
      <c r="I119" s="8"/>
      <c r="J119" s="8"/>
      <c r="K119" s="8"/>
      <c r="L119" s="8"/>
      <c r="M119" s="8"/>
      <c r="N119" s="8"/>
      <c r="O119" s="8"/>
      <c r="P119" s="8"/>
      <c r="Q119" s="8"/>
      <c r="R119" s="8"/>
      <c r="S119" s="8"/>
      <c r="T119" s="8"/>
      <c r="U119" s="8"/>
      <c r="V119" s="8"/>
      <c r="W119" s="8"/>
    </row>
    <row r="120" spans="2:23">
      <c r="B120" s="8"/>
      <c r="C120" s="8"/>
      <c r="D120" s="8"/>
      <c r="E120" s="8"/>
      <c r="F120" s="8"/>
      <c r="G120" s="8"/>
      <c r="H120" s="8"/>
      <c r="I120" s="8"/>
      <c r="J120" s="8"/>
      <c r="K120" s="8"/>
      <c r="L120" s="8"/>
      <c r="M120" s="8"/>
      <c r="N120" s="8"/>
      <c r="O120" s="8"/>
      <c r="P120" s="8"/>
      <c r="Q120" s="8"/>
      <c r="R120" s="8"/>
      <c r="S120" s="8"/>
      <c r="T120" s="8"/>
      <c r="U120" s="8"/>
      <c r="V120" s="8"/>
      <c r="W120" s="8"/>
    </row>
    <row r="121" spans="2:23">
      <c r="B121" s="8"/>
      <c r="C121" s="8"/>
      <c r="D121" s="8"/>
      <c r="E121" s="8"/>
      <c r="F121" s="8"/>
      <c r="G121" s="8"/>
      <c r="H121" s="8"/>
      <c r="I121" s="8"/>
      <c r="J121" s="8"/>
      <c r="K121" s="8"/>
      <c r="L121" s="8"/>
      <c r="M121" s="8"/>
      <c r="N121" s="8"/>
      <c r="O121" s="8"/>
      <c r="P121" s="8"/>
      <c r="Q121" s="8"/>
      <c r="R121" s="8"/>
      <c r="S121" s="8"/>
      <c r="T121" s="8"/>
      <c r="U121" s="8"/>
      <c r="V121" s="8"/>
      <c r="W121" s="8"/>
    </row>
    <row r="122" spans="2:23">
      <c r="B122" s="8"/>
      <c r="C122" s="8"/>
      <c r="D122" s="8"/>
      <c r="E122" s="8"/>
      <c r="F122" s="8"/>
      <c r="G122" s="8"/>
      <c r="H122" s="8"/>
      <c r="I122" s="8"/>
      <c r="J122" s="8"/>
      <c r="K122" s="8"/>
      <c r="L122" s="8"/>
      <c r="M122" s="8"/>
      <c r="N122" s="8"/>
      <c r="O122" s="8"/>
      <c r="P122" s="8"/>
      <c r="Q122" s="8"/>
      <c r="R122" s="8"/>
      <c r="S122" s="8"/>
      <c r="T122" s="8"/>
      <c r="U122" s="8"/>
      <c r="V122" s="8"/>
      <c r="W122" s="8"/>
    </row>
    <row r="123" spans="2:23">
      <c r="B123" s="8"/>
      <c r="C123" s="8"/>
      <c r="D123" s="8"/>
      <c r="E123" s="8"/>
      <c r="F123" s="8"/>
      <c r="G123" s="8"/>
      <c r="H123" s="8"/>
      <c r="I123" s="8"/>
      <c r="J123" s="8"/>
      <c r="K123" s="8"/>
      <c r="L123" s="8"/>
      <c r="M123" s="8"/>
      <c r="N123" s="8"/>
      <c r="O123" s="8"/>
      <c r="P123" s="8"/>
      <c r="Q123" s="8"/>
      <c r="R123" s="8"/>
      <c r="S123" s="8"/>
      <c r="T123" s="8"/>
      <c r="U123" s="8"/>
      <c r="V123" s="8"/>
      <c r="W123" s="8"/>
    </row>
    <row r="124" spans="2:23">
      <c r="B124" s="8"/>
      <c r="C124" s="8"/>
      <c r="D124" s="8"/>
      <c r="E124" s="8"/>
      <c r="F124" s="8"/>
      <c r="G124" s="8"/>
      <c r="H124" s="8"/>
      <c r="I124" s="8"/>
      <c r="J124" s="8"/>
      <c r="K124" s="8"/>
      <c r="L124" s="8"/>
      <c r="M124" s="8"/>
      <c r="N124" s="8"/>
      <c r="O124" s="8"/>
      <c r="P124" s="8"/>
      <c r="Q124" s="8"/>
      <c r="R124" s="8"/>
      <c r="S124" s="8"/>
      <c r="T124" s="8"/>
      <c r="U124" s="8"/>
      <c r="V124" s="8"/>
      <c r="W124" s="8"/>
    </row>
    <row r="125" spans="2:23">
      <c r="B125" s="8"/>
      <c r="C125" s="8"/>
      <c r="D125" s="8"/>
      <c r="E125" s="8"/>
      <c r="F125" s="8"/>
      <c r="G125" s="8"/>
      <c r="H125" s="8"/>
      <c r="I125" s="8"/>
      <c r="J125" s="8"/>
      <c r="K125" s="8"/>
      <c r="L125" s="8"/>
      <c r="M125" s="8"/>
      <c r="N125" s="8"/>
      <c r="O125" s="8"/>
      <c r="P125" s="8"/>
      <c r="Q125" s="8"/>
      <c r="R125" s="8"/>
      <c r="S125" s="8"/>
      <c r="T125" s="8"/>
      <c r="U125" s="8"/>
      <c r="V125" s="8"/>
      <c r="W125" s="8"/>
    </row>
    <row r="126" spans="2:23">
      <c r="B126" s="8"/>
      <c r="C126" s="8"/>
      <c r="D126" s="8"/>
      <c r="E126" s="8"/>
      <c r="F126" s="8"/>
      <c r="G126" s="8"/>
      <c r="H126" s="8"/>
      <c r="I126" s="8"/>
      <c r="J126" s="8"/>
      <c r="K126" s="8"/>
      <c r="L126" s="8"/>
      <c r="M126" s="8"/>
      <c r="N126" s="8"/>
      <c r="O126" s="8"/>
      <c r="P126" s="8"/>
      <c r="Q126" s="8"/>
      <c r="R126" s="8"/>
      <c r="S126" s="8"/>
      <c r="T126" s="8"/>
      <c r="U126" s="8"/>
      <c r="V126" s="8"/>
      <c r="W126" s="8"/>
    </row>
    <row r="127" spans="2:23">
      <c r="B127" s="8"/>
      <c r="C127" s="8"/>
      <c r="D127" s="8"/>
      <c r="E127" s="8"/>
      <c r="F127" s="8"/>
      <c r="G127" s="8"/>
      <c r="H127" s="8"/>
      <c r="I127" s="8"/>
      <c r="J127" s="8"/>
      <c r="K127" s="8"/>
      <c r="L127" s="8"/>
      <c r="M127" s="8"/>
      <c r="N127" s="8"/>
      <c r="O127" s="8"/>
      <c r="P127" s="8"/>
      <c r="Q127" s="8"/>
      <c r="R127" s="8"/>
      <c r="S127" s="8"/>
      <c r="T127" s="8"/>
      <c r="U127" s="8"/>
      <c r="V127" s="8"/>
      <c r="W127" s="8"/>
    </row>
    <row r="128" spans="2:23">
      <c r="B128" s="8"/>
      <c r="C128" s="8"/>
      <c r="D128" s="8"/>
      <c r="E128" s="8"/>
      <c r="F128" s="8"/>
      <c r="G128" s="8"/>
      <c r="H128" s="8"/>
      <c r="I128" s="8"/>
      <c r="J128" s="8"/>
      <c r="K128" s="8"/>
      <c r="L128" s="8"/>
      <c r="M128" s="8"/>
      <c r="N128" s="8"/>
      <c r="O128" s="8"/>
      <c r="P128" s="8"/>
      <c r="Q128" s="8"/>
      <c r="R128" s="8"/>
      <c r="S128" s="8"/>
      <c r="T128" s="8"/>
      <c r="U128" s="8"/>
      <c r="V128" s="8"/>
      <c r="W128" s="8"/>
    </row>
    <row r="129" spans="2:23">
      <c r="B129" s="8"/>
      <c r="C129" s="8"/>
      <c r="D129" s="8"/>
      <c r="E129" s="8"/>
      <c r="F129" s="8"/>
      <c r="G129" s="8"/>
      <c r="H129" s="8"/>
      <c r="I129" s="8"/>
      <c r="J129" s="8"/>
      <c r="K129" s="8"/>
      <c r="L129" s="8"/>
      <c r="M129" s="8"/>
      <c r="N129" s="8"/>
      <c r="O129" s="8"/>
      <c r="P129" s="8"/>
      <c r="Q129" s="8"/>
      <c r="R129" s="8"/>
      <c r="S129" s="8"/>
      <c r="T129" s="8"/>
      <c r="U129" s="8"/>
      <c r="V129" s="8"/>
      <c r="W129" s="8"/>
    </row>
    <row r="130" spans="2:23">
      <c r="B130" s="8"/>
      <c r="C130" s="8"/>
      <c r="D130" s="8"/>
      <c r="E130" s="8"/>
      <c r="F130" s="8"/>
      <c r="G130" s="8"/>
      <c r="H130" s="8"/>
      <c r="I130" s="8"/>
      <c r="J130" s="8"/>
      <c r="K130" s="8"/>
      <c r="L130" s="8"/>
      <c r="M130" s="8"/>
      <c r="N130" s="8"/>
      <c r="O130" s="8"/>
      <c r="P130" s="8"/>
      <c r="Q130" s="8"/>
      <c r="R130" s="8"/>
      <c r="S130" s="8"/>
      <c r="T130" s="8"/>
      <c r="U130" s="8"/>
      <c r="V130" s="8"/>
      <c r="W130" s="8"/>
    </row>
    <row r="131" spans="2:23">
      <c r="B131" s="8"/>
      <c r="C131" s="8"/>
      <c r="D131" s="8"/>
      <c r="E131" s="8"/>
      <c r="F131" s="8"/>
      <c r="G131" s="8"/>
      <c r="H131" s="8"/>
      <c r="I131" s="8"/>
      <c r="J131" s="8"/>
      <c r="K131" s="8"/>
      <c r="L131" s="8"/>
      <c r="M131" s="8"/>
      <c r="N131" s="8"/>
      <c r="O131" s="8"/>
      <c r="P131" s="8"/>
      <c r="Q131" s="8"/>
      <c r="R131" s="8"/>
      <c r="S131" s="8"/>
      <c r="T131" s="8"/>
      <c r="U131" s="8"/>
      <c r="V131" s="8"/>
      <c r="W131" s="8"/>
    </row>
    <row r="132" spans="2:23">
      <c r="B132" s="8"/>
      <c r="C132" s="8"/>
      <c r="D132" s="8"/>
      <c r="E132" s="8"/>
      <c r="F132" s="8"/>
      <c r="G132" s="8"/>
      <c r="H132" s="8"/>
      <c r="I132" s="8"/>
      <c r="J132" s="8"/>
      <c r="K132" s="8"/>
      <c r="L132" s="8"/>
      <c r="M132" s="8"/>
      <c r="N132" s="8"/>
      <c r="O132" s="8"/>
      <c r="P132" s="8"/>
      <c r="Q132" s="8"/>
      <c r="R132" s="8"/>
      <c r="S132" s="8"/>
      <c r="T132" s="8"/>
      <c r="U132" s="8"/>
      <c r="V132" s="8"/>
      <c r="W132" s="8"/>
    </row>
    <row r="133" spans="2:23">
      <c r="B133" s="8"/>
      <c r="C133" s="8"/>
      <c r="D133" s="8"/>
      <c r="E133" s="8"/>
      <c r="F133" s="8"/>
      <c r="G133" s="8"/>
      <c r="H133" s="8"/>
      <c r="I133" s="8"/>
      <c r="J133" s="8"/>
      <c r="K133" s="8"/>
      <c r="L133" s="8"/>
      <c r="M133" s="8"/>
      <c r="N133" s="8"/>
      <c r="O133" s="8"/>
      <c r="P133" s="8"/>
      <c r="Q133" s="8"/>
      <c r="R133" s="8"/>
      <c r="S133" s="8"/>
      <c r="T133" s="8"/>
      <c r="U133" s="8"/>
      <c r="V133" s="8"/>
      <c r="W133" s="8"/>
    </row>
    <row r="134" spans="2:23">
      <c r="B134" s="8"/>
      <c r="C134" s="8"/>
      <c r="D134" s="8"/>
      <c r="E134" s="8"/>
      <c r="F134" s="8"/>
      <c r="G134" s="8"/>
      <c r="H134" s="8"/>
      <c r="I134" s="8"/>
      <c r="J134" s="8"/>
      <c r="K134" s="8"/>
      <c r="L134" s="8"/>
      <c r="M134" s="8"/>
      <c r="N134" s="8"/>
      <c r="O134" s="8"/>
      <c r="P134" s="8"/>
      <c r="Q134" s="8"/>
      <c r="R134" s="8"/>
      <c r="S134" s="8"/>
      <c r="T134" s="8"/>
      <c r="U134" s="8"/>
      <c r="V134" s="8"/>
      <c r="W134" s="8"/>
    </row>
    <row r="135" spans="2:23">
      <c r="B135" s="8"/>
      <c r="C135" s="8"/>
      <c r="D135" s="8"/>
      <c r="E135" s="8"/>
      <c r="F135" s="8"/>
      <c r="G135" s="8"/>
      <c r="H135" s="8"/>
      <c r="I135" s="8"/>
      <c r="J135" s="8"/>
      <c r="K135" s="8"/>
      <c r="L135" s="8"/>
      <c r="M135" s="8"/>
      <c r="N135" s="8"/>
      <c r="O135" s="8"/>
      <c r="P135" s="8"/>
      <c r="Q135" s="8"/>
      <c r="R135" s="8"/>
      <c r="S135" s="8"/>
      <c r="T135" s="8"/>
      <c r="U135" s="8"/>
      <c r="V135" s="8"/>
      <c r="W135" s="8"/>
    </row>
    <row r="136" spans="2:23">
      <c r="B136" s="8"/>
      <c r="C136" s="8"/>
      <c r="D136" s="8"/>
      <c r="E136" s="8"/>
      <c r="F136" s="8"/>
      <c r="G136" s="8"/>
      <c r="H136" s="8"/>
      <c r="I136" s="8"/>
      <c r="J136" s="8"/>
      <c r="K136" s="8"/>
      <c r="L136" s="8"/>
      <c r="M136" s="8"/>
      <c r="N136" s="8"/>
      <c r="O136" s="8"/>
      <c r="P136" s="8"/>
      <c r="Q136" s="8"/>
      <c r="R136" s="8"/>
      <c r="S136" s="8"/>
      <c r="T136" s="8"/>
      <c r="U136" s="8"/>
      <c r="V136" s="8"/>
      <c r="W136" s="8"/>
    </row>
    <row r="137" spans="2:23">
      <c r="B137" s="8"/>
      <c r="C137" s="8"/>
      <c r="D137" s="8"/>
      <c r="E137" s="8"/>
      <c r="F137" s="8"/>
      <c r="G137" s="8"/>
      <c r="H137" s="8"/>
      <c r="I137" s="8"/>
      <c r="J137" s="8"/>
      <c r="K137" s="8"/>
      <c r="L137" s="8"/>
      <c r="M137" s="8"/>
      <c r="N137" s="8"/>
      <c r="O137" s="8"/>
      <c r="P137" s="8"/>
      <c r="Q137" s="8"/>
      <c r="R137" s="8"/>
      <c r="S137" s="8"/>
      <c r="T137" s="8"/>
      <c r="U137" s="8"/>
      <c r="V137" s="8"/>
      <c r="W137" s="8"/>
    </row>
    <row r="138" spans="2:23">
      <c r="B138" s="8"/>
      <c r="C138" s="8"/>
      <c r="D138" s="8"/>
      <c r="E138" s="8"/>
      <c r="F138" s="8"/>
      <c r="G138" s="8"/>
      <c r="H138" s="8"/>
      <c r="I138" s="8"/>
      <c r="J138" s="8"/>
      <c r="K138" s="8"/>
      <c r="L138" s="8"/>
      <c r="M138" s="8"/>
      <c r="N138" s="8"/>
      <c r="O138" s="8"/>
      <c r="P138" s="8"/>
      <c r="Q138" s="8"/>
      <c r="R138" s="8"/>
      <c r="S138" s="8"/>
      <c r="T138" s="8"/>
      <c r="U138" s="8"/>
      <c r="V138" s="8"/>
      <c r="W138" s="8"/>
    </row>
    <row r="139" spans="2:23">
      <c r="B139" s="8"/>
      <c r="C139" s="8"/>
      <c r="D139" s="8"/>
      <c r="E139" s="8"/>
      <c r="F139" s="8"/>
      <c r="G139" s="8"/>
      <c r="H139" s="8"/>
      <c r="I139" s="8"/>
      <c r="J139" s="8"/>
      <c r="K139" s="8"/>
      <c r="L139" s="8"/>
      <c r="M139" s="8"/>
      <c r="N139" s="8"/>
      <c r="O139" s="8"/>
      <c r="P139" s="8"/>
      <c r="Q139" s="8"/>
      <c r="R139" s="8"/>
      <c r="S139" s="8"/>
      <c r="T139" s="8"/>
      <c r="U139" s="8"/>
      <c r="V139" s="8"/>
      <c r="W139" s="8"/>
    </row>
    <row r="140" spans="2:23">
      <c r="B140" s="8"/>
      <c r="C140" s="8"/>
      <c r="D140" s="8"/>
      <c r="E140" s="8"/>
      <c r="F140" s="8"/>
      <c r="G140" s="8"/>
      <c r="H140" s="8"/>
      <c r="I140" s="8"/>
      <c r="J140" s="8"/>
      <c r="K140" s="8"/>
      <c r="L140" s="8"/>
      <c r="M140" s="8"/>
      <c r="N140" s="8"/>
      <c r="O140" s="8"/>
      <c r="P140" s="8"/>
      <c r="Q140" s="8"/>
      <c r="R140" s="8"/>
      <c r="S140" s="8"/>
      <c r="T140" s="8"/>
      <c r="U140" s="8"/>
      <c r="V140" s="8"/>
      <c r="W140" s="8"/>
    </row>
    <row r="141" spans="2:23">
      <c r="B141" s="8"/>
      <c r="C141" s="8"/>
      <c r="D141" s="8"/>
      <c r="E141" s="8"/>
      <c r="F141" s="8"/>
      <c r="G141" s="8"/>
      <c r="H141" s="8"/>
      <c r="I141" s="8"/>
      <c r="J141" s="8"/>
      <c r="K141" s="8"/>
      <c r="L141" s="8"/>
      <c r="M141" s="8"/>
      <c r="N141" s="8"/>
      <c r="O141" s="8"/>
      <c r="P141" s="8"/>
      <c r="Q141" s="8"/>
      <c r="R141" s="8"/>
      <c r="S141" s="8"/>
      <c r="T141" s="8"/>
      <c r="U141" s="8"/>
      <c r="V141" s="8"/>
      <c r="W141" s="8"/>
    </row>
    <row r="142" spans="2:23">
      <c r="B142" s="8"/>
      <c r="C142" s="8"/>
      <c r="D142" s="8"/>
      <c r="E142" s="8"/>
      <c r="F142" s="8"/>
      <c r="G142" s="8"/>
      <c r="H142" s="8"/>
      <c r="I142" s="8"/>
      <c r="J142" s="8"/>
      <c r="K142" s="8"/>
      <c r="L142" s="8"/>
      <c r="M142" s="8"/>
      <c r="N142" s="8"/>
      <c r="O142" s="8"/>
      <c r="P142" s="8"/>
      <c r="Q142" s="8"/>
      <c r="R142" s="8"/>
      <c r="S142" s="8"/>
      <c r="T142" s="8"/>
      <c r="U142" s="8"/>
      <c r="V142" s="8"/>
      <c r="W142" s="8"/>
    </row>
    <row r="143" spans="2:23">
      <c r="B143" s="8"/>
      <c r="C143" s="8"/>
      <c r="D143" s="8"/>
      <c r="E143" s="8"/>
      <c r="F143" s="8"/>
      <c r="G143" s="8"/>
      <c r="H143" s="8"/>
      <c r="I143" s="8"/>
      <c r="J143" s="8"/>
      <c r="K143" s="8"/>
      <c r="L143" s="8"/>
      <c r="M143" s="8"/>
      <c r="N143" s="8"/>
      <c r="O143" s="8"/>
      <c r="P143" s="8"/>
      <c r="Q143" s="8"/>
      <c r="R143" s="8"/>
      <c r="S143" s="8"/>
      <c r="T143" s="8"/>
      <c r="U143" s="8"/>
      <c r="V143" s="8"/>
      <c r="W143" s="8"/>
    </row>
    <row r="144" spans="2:23">
      <c r="B144" s="8"/>
      <c r="C144" s="8"/>
      <c r="D144" s="8"/>
      <c r="E144" s="8"/>
      <c r="F144" s="8"/>
      <c r="G144" s="8"/>
      <c r="H144" s="8"/>
      <c r="I144" s="8"/>
      <c r="J144" s="8"/>
      <c r="K144" s="8"/>
      <c r="L144" s="8"/>
      <c r="M144" s="8"/>
      <c r="N144" s="8"/>
      <c r="O144" s="8"/>
      <c r="P144" s="8"/>
      <c r="Q144" s="8"/>
      <c r="R144" s="8"/>
      <c r="S144" s="8"/>
      <c r="T144" s="8"/>
      <c r="U144" s="8"/>
      <c r="V144" s="8"/>
      <c r="W144" s="8"/>
    </row>
    <row r="145" spans="2:23">
      <c r="B145" s="8"/>
      <c r="C145" s="8"/>
      <c r="D145" s="8"/>
      <c r="E145" s="8"/>
      <c r="F145" s="8"/>
      <c r="G145" s="8"/>
      <c r="H145" s="8"/>
      <c r="I145" s="8"/>
      <c r="J145" s="8"/>
      <c r="K145" s="8"/>
      <c r="L145" s="8"/>
      <c r="M145" s="8"/>
      <c r="N145" s="8"/>
      <c r="O145" s="8"/>
      <c r="P145" s="8"/>
      <c r="Q145" s="8"/>
      <c r="R145" s="8"/>
      <c r="S145" s="8"/>
      <c r="T145" s="8"/>
      <c r="U145" s="8"/>
      <c r="V145" s="8"/>
      <c r="W145" s="8"/>
    </row>
    <row r="146" spans="2:23">
      <c r="B146" s="8"/>
      <c r="C146" s="8"/>
      <c r="D146" s="8"/>
      <c r="E146" s="8"/>
      <c r="F146" s="8"/>
      <c r="G146" s="8"/>
      <c r="H146" s="8"/>
      <c r="I146" s="8"/>
      <c r="J146" s="8"/>
      <c r="K146" s="8"/>
      <c r="L146" s="8"/>
      <c r="M146" s="8"/>
      <c r="N146" s="8"/>
      <c r="O146" s="8"/>
      <c r="P146" s="8"/>
      <c r="Q146" s="8"/>
      <c r="R146" s="8"/>
      <c r="S146" s="8"/>
      <c r="T146" s="8"/>
      <c r="U146" s="8"/>
      <c r="V146" s="8"/>
      <c r="W146" s="8"/>
    </row>
    <row r="147" spans="2:23">
      <c r="B147" s="8"/>
      <c r="C147" s="8"/>
      <c r="D147" s="8"/>
      <c r="E147" s="8"/>
      <c r="F147" s="8"/>
      <c r="G147" s="8"/>
      <c r="H147" s="8"/>
      <c r="I147" s="8"/>
      <c r="J147" s="8"/>
      <c r="K147" s="8"/>
      <c r="L147" s="8"/>
      <c r="M147" s="8"/>
      <c r="N147" s="8"/>
      <c r="O147" s="8"/>
      <c r="P147" s="8"/>
      <c r="Q147" s="8"/>
      <c r="R147" s="8"/>
      <c r="S147" s="8"/>
      <c r="T147" s="8"/>
      <c r="U147" s="8"/>
      <c r="V147" s="8"/>
      <c r="W147" s="8"/>
    </row>
    <row r="148" spans="2:23">
      <c r="B148" s="8"/>
      <c r="C148" s="8"/>
      <c r="D148" s="8"/>
      <c r="E148" s="8"/>
      <c r="F148" s="8"/>
      <c r="G148" s="8"/>
      <c r="H148" s="8"/>
      <c r="I148" s="8"/>
      <c r="J148" s="8"/>
      <c r="K148" s="8"/>
      <c r="L148" s="8"/>
      <c r="M148" s="8"/>
      <c r="N148" s="8"/>
      <c r="O148" s="8"/>
      <c r="P148" s="8"/>
      <c r="Q148" s="8"/>
      <c r="R148" s="8"/>
      <c r="S148" s="8"/>
      <c r="T148" s="8"/>
      <c r="U148" s="8"/>
      <c r="V148" s="8"/>
      <c r="W148" s="8"/>
    </row>
    <row r="149" spans="2:23">
      <c r="B149" s="8"/>
      <c r="C149" s="8"/>
      <c r="D149" s="8"/>
      <c r="E149" s="8"/>
      <c r="F149" s="8"/>
      <c r="G149" s="8"/>
      <c r="H149" s="8"/>
      <c r="I149" s="8"/>
      <c r="J149" s="8"/>
      <c r="K149" s="8"/>
      <c r="L149" s="8"/>
      <c r="M149" s="8"/>
      <c r="N149" s="8"/>
      <c r="O149" s="8"/>
      <c r="P149" s="8"/>
      <c r="Q149" s="8"/>
      <c r="R149" s="8"/>
      <c r="S149" s="8"/>
      <c r="T149" s="8"/>
      <c r="U149" s="8"/>
      <c r="V149" s="8"/>
      <c r="W149" s="8"/>
    </row>
    <row r="150" spans="2:23">
      <c r="B150" s="8"/>
      <c r="C150" s="8"/>
      <c r="D150" s="8"/>
      <c r="E150" s="8"/>
      <c r="F150" s="8"/>
      <c r="G150" s="8"/>
      <c r="H150" s="8"/>
      <c r="I150" s="8"/>
      <c r="J150" s="8"/>
      <c r="K150" s="8"/>
      <c r="L150" s="8"/>
      <c r="M150" s="8"/>
      <c r="N150" s="8"/>
      <c r="O150" s="8"/>
      <c r="P150" s="8"/>
      <c r="Q150" s="8"/>
      <c r="R150" s="8"/>
      <c r="S150" s="8"/>
      <c r="T150" s="8"/>
      <c r="U150" s="8"/>
      <c r="V150" s="8"/>
      <c r="W150" s="8"/>
    </row>
    <row r="151" spans="2:23">
      <c r="B151" s="8"/>
      <c r="C151" s="8"/>
      <c r="D151" s="8"/>
      <c r="E151" s="8"/>
      <c r="F151" s="8"/>
      <c r="G151" s="8"/>
      <c r="H151" s="8"/>
      <c r="I151" s="8"/>
      <c r="J151" s="8"/>
      <c r="K151" s="8"/>
      <c r="L151" s="8"/>
      <c r="M151" s="8"/>
      <c r="N151" s="8"/>
      <c r="O151" s="8"/>
      <c r="P151" s="8"/>
      <c r="Q151" s="8"/>
      <c r="R151" s="8"/>
      <c r="S151" s="8"/>
      <c r="T151" s="8"/>
      <c r="U151" s="8"/>
      <c r="V151" s="8"/>
      <c r="W151" s="8"/>
    </row>
    <row r="152" spans="2:23">
      <c r="B152" s="8"/>
      <c r="C152" s="8"/>
      <c r="D152" s="8"/>
      <c r="E152" s="8"/>
      <c r="F152" s="8"/>
      <c r="G152" s="8"/>
      <c r="H152" s="8"/>
      <c r="I152" s="8"/>
      <c r="J152" s="8"/>
      <c r="K152" s="8"/>
      <c r="L152" s="8"/>
      <c r="M152" s="8"/>
      <c r="N152" s="8"/>
      <c r="O152" s="8"/>
      <c r="P152" s="8"/>
      <c r="Q152" s="8"/>
      <c r="R152" s="8"/>
      <c r="S152" s="8"/>
      <c r="T152" s="8"/>
      <c r="U152" s="8"/>
      <c r="V152" s="8"/>
      <c r="W152" s="8"/>
    </row>
    <row r="153" spans="2:23">
      <c r="B153" s="8"/>
      <c r="C153" s="8"/>
      <c r="D153" s="8"/>
      <c r="E153" s="8"/>
      <c r="F153" s="8"/>
      <c r="G153" s="8"/>
      <c r="H153" s="8"/>
      <c r="I153" s="8"/>
      <c r="J153" s="8"/>
      <c r="K153" s="8"/>
      <c r="L153" s="8"/>
      <c r="M153" s="8"/>
      <c r="N153" s="8"/>
      <c r="O153" s="8"/>
      <c r="P153" s="8"/>
      <c r="Q153" s="8"/>
      <c r="R153" s="8"/>
      <c r="S153" s="8"/>
      <c r="T153" s="8"/>
      <c r="U153" s="8"/>
      <c r="V153" s="8"/>
      <c r="W153" s="8"/>
    </row>
    <row r="154" spans="2:23">
      <c r="B154" s="8"/>
      <c r="C154" s="8"/>
      <c r="D154" s="8"/>
      <c r="E154" s="8"/>
      <c r="F154" s="8"/>
      <c r="G154" s="8"/>
      <c r="H154" s="8"/>
      <c r="I154" s="8"/>
      <c r="J154" s="8"/>
      <c r="K154" s="8"/>
      <c r="L154" s="8"/>
      <c r="M154" s="8"/>
      <c r="N154" s="8"/>
      <c r="O154" s="8"/>
      <c r="P154" s="8"/>
      <c r="Q154" s="8"/>
      <c r="R154" s="8"/>
      <c r="S154" s="8"/>
      <c r="T154" s="8"/>
      <c r="U154" s="8"/>
      <c r="V154" s="8"/>
      <c r="W154" s="8"/>
    </row>
    <row r="155" spans="2:23">
      <c r="B155" s="8"/>
      <c r="C155" s="8"/>
      <c r="D155" s="8"/>
      <c r="E155" s="8"/>
      <c r="F155" s="8"/>
      <c r="G155" s="8"/>
      <c r="H155" s="8"/>
      <c r="I155" s="8"/>
      <c r="J155" s="8"/>
      <c r="K155" s="8"/>
      <c r="L155" s="8"/>
      <c r="M155" s="8"/>
      <c r="N155" s="8"/>
      <c r="O155" s="8"/>
      <c r="P155" s="8"/>
      <c r="Q155" s="8"/>
      <c r="R155" s="8"/>
      <c r="S155" s="8"/>
      <c r="T155" s="8"/>
      <c r="U155" s="8"/>
      <c r="V155" s="8"/>
      <c r="W155" s="8"/>
    </row>
    <row r="156" spans="2:23">
      <c r="B156" s="8"/>
      <c r="C156" s="8"/>
      <c r="D156" s="8"/>
      <c r="E156" s="8"/>
      <c r="F156" s="8"/>
      <c r="G156" s="8"/>
      <c r="H156" s="8"/>
      <c r="I156" s="8"/>
      <c r="J156" s="8"/>
      <c r="K156" s="8"/>
      <c r="L156" s="8"/>
      <c r="M156" s="8"/>
      <c r="N156" s="8"/>
      <c r="O156" s="8"/>
      <c r="P156" s="8"/>
      <c r="Q156" s="8"/>
      <c r="R156" s="8"/>
      <c r="S156" s="8"/>
      <c r="T156" s="8"/>
      <c r="U156" s="8"/>
      <c r="V156" s="8"/>
      <c r="W156" s="8"/>
    </row>
    <row r="157" spans="2:23">
      <c r="B157" s="8"/>
      <c r="C157" s="8"/>
      <c r="D157" s="8"/>
      <c r="E157" s="8"/>
      <c r="F157" s="8"/>
      <c r="G157" s="8"/>
      <c r="H157" s="8"/>
      <c r="I157" s="8"/>
      <c r="J157" s="8"/>
      <c r="K157" s="8"/>
      <c r="L157" s="8"/>
      <c r="M157" s="8"/>
      <c r="N157" s="8"/>
      <c r="O157" s="8"/>
      <c r="P157" s="8"/>
      <c r="Q157" s="8"/>
      <c r="R157" s="8"/>
      <c r="S157" s="8"/>
      <c r="T157" s="8"/>
      <c r="U157" s="8"/>
      <c r="V157" s="8"/>
      <c r="W157" s="8"/>
    </row>
    <row r="158" spans="2:23">
      <c r="B158" s="8"/>
      <c r="C158" s="8"/>
      <c r="D158" s="8"/>
      <c r="E158" s="8"/>
      <c r="F158" s="8"/>
      <c r="G158" s="8"/>
      <c r="H158" s="8"/>
      <c r="I158" s="8"/>
      <c r="J158" s="8"/>
      <c r="K158" s="8"/>
      <c r="L158" s="8"/>
      <c r="M158" s="8"/>
      <c r="N158" s="8"/>
      <c r="O158" s="8"/>
      <c r="P158" s="8"/>
      <c r="Q158" s="8"/>
      <c r="R158" s="8"/>
      <c r="S158" s="8"/>
      <c r="T158" s="8"/>
      <c r="U158" s="8"/>
      <c r="V158" s="8"/>
      <c r="W158" s="8"/>
    </row>
    <row r="159" spans="2:23">
      <c r="B159" s="8"/>
      <c r="C159" s="8"/>
      <c r="D159" s="8"/>
      <c r="E159" s="8"/>
      <c r="F159" s="8"/>
      <c r="G159" s="8"/>
      <c r="H159" s="8"/>
      <c r="I159" s="8"/>
      <c r="J159" s="8"/>
      <c r="K159" s="8"/>
      <c r="L159" s="8"/>
      <c r="M159" s="8"/>
      <c r="N159" s="8"/>
      <c r="O159" s="8"/>
      <c r="P159" s="8"/>
      <c r="Q159" s="8"/>
      <c r="R159" s="8"/>
      <c r="S159" s="8"/>
      <c r="T159" s="8"/>
      <c r="U159" s="8"/>
      <c r="V159" s="8"/>
      <c r="W159" s="8"/>
    </row>
    <row r="160" spans="2:23">
      <c r="B160" s="8"/>
      <c r="C160" s="8"/>
      <c r="D160" s="8"/>
      <c r="E160" s="8"/>
      <c r="F160" s="8"/>
      <c r="G160" s="8"/>
      <c r="H160" s="8"/>
      <c r="I160" s="8"/>
      <c r="J160" s="8"/>
      <c r="K160" s="8"/>
      <c r="L160" s="8"/>
      <c r="M160" s="8"/>
      <c r="N160" s="8"/>
      <c r="O160" s="8"/>
      <c r="P160" s="8"/>
      <c r="Q160" s="8"/>
      <c r="R160" s="8"/>
      <c r="S160" s="8"/>
      <c r="T160" s="8"/>
      <c r="U160" s="8"/>
      <c r="V160" s="8"/>
      <c r="W160" s="8"/>
    </row>
    <row r="161" spans="2:23">
      <c r="B161" s="8"/>
      <c r="C161" s="8"/>
      <c r="D161" s="8"/>
      <c r="E161" s="8"/>
      <c r="F161" s="8"/>
      <c r="G161" s="8"/>
      <c r="H161" s="8"/>
      <c r="I161" s="8"/>
      <c r="J161" s="8"/>
      <c r="K161" s="8"/>
      <c r="L161" s="8"/>
      <c r="M161" s="8"/>
      <c r="N161" s="8"/>
      <c r="O161" s="8"/>
      <c r="P161" s="8"/>
      <c r="Q161" s="8"/>
      <c r="R161" s="8"/>
      <c r="S161" s="8"/>
      <c r="T161" s="8"/>
      <c r="U161" s="8"/>
      <c r="V161" s="8"/>
      <c r="W161" s="8"/>
    </row>
    <row r="162" spans="2:23">
      <c r="B162" s="8"/>
      <c r="C162" s="8"/>
      <c r="D162" s="8"/>
      <c r="E162" s="8"/>
      <c r="F162" s="8"/>
      <c r="G162" s="8"/>
      <c r="H162" s="8"/>
      <c r="I162" s="8"/>
      <c r="J162" s="8"/>
      <c r="K162" s="8"/>
      <c r="L162" s="8"/>
      <c r="M162" s="8"/>
      <c r="N162" s="8"/>
      <c r="O162" s="8"/>
      <c r="P162" s="8"/>
      <c r="Q162" s="8"/>
      <c r="R162" s="8"/>
      <c r="S162" s="8"/>
      <c r="T162" s="8"/>
      <c r="U162" s="8"/>
      <c r="V162" s="8"/>
      <c r="W162" s="8"/>
    </row>
    <row r="163" spans="2:23">
      <c r="B163" s="8"/>
      <c r="C163" s="8"/>
      <c r="D163" s="8"/>
      <c r="E163" s="8"/>
      <c r="F163" s="8"/>
      <c r="G163" s="8"/>
      <c r="H163" s="8"/>
      <c r="I163" s="8"/>
      <c r="J163" s="8"/>
      <c r="K163" s="8"/>
      <c r="L163" s="8"/>
      <c r="M163" s="8"/>
      <c r="N163" s="8"/>
      <c r="O163" s="8"/>
      <c r="P163" s="8"/>
      <c r="Q163" s="8"/>
      <c r="R163" s="8"/>
      <c r="S163" s="8"/>
      <c r="T163" s="8"/>
      <c r="U163" s="8"/>
      <c r="V163" s="8"/>
      <c r="W163" s="8"/>
    </row>
    <row r="164" spans="2:23">
      <c r="B164" s="8"/>
      <c r="C164" s="8"/>
      <c r="D164" s="8"/>
      <c r="E164" s="8"/>
      <c r="F164" s="8"/>
      <c r="G164" s="8"/>
      <c r="H164" s="8"/>
      <c r="I164" s="8"/>
      <c r="J164" s="8"/>
      <c r="K164" s="8"/>
      <c r="L164" s="8"/>
      <c r="M164" s="8"/>
      <c r="N164" s="8"/>
      <c r="O164" s="8"/>
      <c r="P164" s="8"/>
      <c r="Q164" s="8"/>
      <c r="R164" s="8"/>
      <c r="S164" s="8"/>
      <c r="T164" s="8"/>
      <c r="U164" s="8"/>
      <c r="V164" s="8"/>
      <c r="W164" s="8"/>
    </row>
    <row r="165" spans="2:23">
      <c r="B165" s="8"/>
      <c r="C165" s="8"/>
      <c r="D165" s="8"/>
      <c r="E165" s="8"/>
      <c r="F165" s="8"/>
      <c r="G165" s="8"/>
      <c r="H165" s="8"/>
      <c r="I165" s="8"/>
      <c r="J165" s="8"/>
      <c r="K165" s="8"/>
      <c r="L165" s="8"/>
      <c r="M165" s="8"/>
      <c r="N165" s="8"/>
      <c r="O165" s="8"/>
      <c r="P165" s="8"/>
      <c r="Q165" s="8"/>
      <c r="R165" s="8"/>
      <c r="S165" s="8"/>
      <c r="T165" s="8"/>
      <c r="U165" s="8"/>
      <c r="V165" s="8"/>
      <c r="W165" s="8"/>
    </row>
    <row r="166" spans="2:23">
      <c r="B166" s="8"/>
      <c r="C166" s="8"/>
      <c r="D166" s="8"/>
      <c r="E166" s="8"/>
      <c r="F166" s="8"/>
      <c r="G166" s="8"/>
      <c r="H166" s="8"/>
      <c r="I166" s="8"/>
      <c r="J166" s="8"/>
      <c r="K166" s="8"/>
      <c r="L166" s="8"/>
      <c r="M166" s="8"/>
      <c r="N166" s="8"/>
      <c r="O166" s="8"/>
      <c r="P166" s="8"/>
      <c r="Q166" s="8"/>
      <c r="R166" s="8"/>
      <c r="S166" s="8"/>
      <c r="T166" s="8"/>
      <c r="U166" s="8"/>
      <c r="V166" s="8"/>
      <c r="W166" s="8"/>
    </row>
    <row r="167" spans="2:23">
      <c r="B167" s="8"/>
      <c r="C167" s="8"/>
      <c r="D167" s="8"/>
      <c r="E167" s="8"/>
      <c r="F167" s="8"/>
      <c r="G167" s="8"/>
      <c r="H167" s="8"/>
      <c r="I167" s="8"/>
      <c r="J167" s="8"/>
      <c r="K167" s="8"/>
      <c r="L167" s="8"/>
      <c r="M167" s="8"/>
      <c r="N167" s="8"/>
      <c r="O167" s="8"/>
      <c r="P167" s="8"/>
      <c r="Q167" s="8"/>
      <c r="R167" s="8"/>
      <c r="S167" s="8"/>
      <c r="T167" s="8"/>
      <c r="U167" s="8"/>
      <c r="V167" s="8"/>
      <c r="W167" s="8"/>
    </row>
    <row r="168" spans="2:23">
      <c r="B168" s="8"/>
      <c r="C168" s="8"/>
      <c r="D168" s="8"/>
      <c r="E168" s="8"/>
      <c r="F168" s="8"/>
      <c r="G168" s="8"/>
      <c r="H168" s="8"/>
      <c r="I168" s="8"/>
      <c r="J168" s="8"/>
      <c r="K168" s="8"/>
      <c r="L168" s="8"/>
      <c r="M168" s="8"/>
      <c r="N168" s="8"/>
      <c r="O168" s="8"/>
      <c r="P168" s="8"/>
      <c r="Q168" s="8"/>
      <c r="R168" s="8"/>
      <c r="S168" s="8"/>
      <c r="T168" s="8"/>
      <c r="U168" s="8"/>
      <c r="V168" s="8"/>
      <c r="W168" s="8"/>
    </row>
    <row r="169" spans="2:23">
      <c r="B169" s="8"/>
      <c r="C169" s="8"/>
      <c r="D169" s="8"/>
      <c r="E169" s="8"/>
      <c r="F169" s="8"/>
      <c r="G169" s="8"/>
      <c r="H169" s="8"/>
      <c r="I169" s="8"/>
      <c r="J169" s="8"/>
      <c r="K169" s="8"/>
      <c r="L169" s="8"/>
      <c r="M169" s="8"/>
      <c r="N169" s="8"/>
      <c r="O169" s="8"/>
      <c r="P169" s="8"/>
      <c r="Q169" s="8"/>
      <c r="R169" s="8"/>
      <c r="S169" s="8"/>
      <c r="T169" s="8"/>
      <c r="U169" s="8"/>
      <c r="V169" s="8"/>
      <c r="W169" s="8"/>
    </row>
    <row r="170" spans="2:23">
      <c r="B170" s="8"/>
      <c r="C170" s="8"/>
      <c r="D170" s="8"/>
      <c r="E170" s="8"/>
      <c r="F170" s="8"/>
      <c r="G170" s="8"/>
      <c r="H170" s="8"/>
      <c r="I170" s="8"/>
      <c r="J170" s="8"/>
      <c r="K170" s="8"/>
      <c r="L170" s="8"/>
      <c r="M170" s="8"/>
      <c r="N170" s="8"/>
      <c r="O170" s="8"/>
      <c r="P170" s="8"/>
      <c r="Q170" s="8"/>
      <c r="R170" s="8"/>
      <c r="S170" s="8"/>
      <c r="T170" s="8"/>
      <c r="U170" s="8"/>
      <c r="V170" s="8"/>
      <c r="W170" s="8"/>
    </row>
    <row r="171" spans="2:23">
      <c r="B171" s="8"/>
      <c r="C171" s="8"/>
      <c r="D171" s="8"/>
      <c r="E171" s="8"/>
      <c r="F171" s="8"/>
      <c r="G171" s="8"/>
      <c r="H171" s="8"/>
      <c r="I171" s="8"/>
      <c r="J171" s="8"/>
      <c r="K171" s="8"/>
      <c r="L171" s="8"/>
      <c r="M171" s="8"/>
      <c r="N171" s="8"/>
      <c r="O171" s="8"/>
      <c r="P171" s="8"/>
      <c r="Q171" s="8"/>
      <c r="R171" s="8"/>
      <c r="S171" s="8"/>
      <c r="T171" s="8"/>
      <c r="U171" s="8"/>
      <c r="V171" s="8"/>
      <c r="W171" s="8"/>
    </row>
    <row r="172" spans="2:23">
      <c r="B172" s="8"/>
      <c r="C172" s="8"/>
      <c r="D172" s="8"/>
      <c r="E172" s="8"/>
      <c r="F172" s="8"/>
      <c r="G172" s="8"/>
      <c r="H172" s="8"/>
      <c r="I172" s="8"/>
      <c r="J172" s="8"/>
      <c r="K172" s="8"/>
      <c r="L172" s="8"/>
      <c r="M172" s="8"/>
      <c r="N172" s="8"/>
      <c r="O172" s="8"/>
      <c r="P172" s="8"/>
      <c r="Q172" s="8"/>
      <c r="R172" s="8"/>
      <c r="S172" s="8"/>
      <c r="T172" s="8"/>
      <c r="U172" s="8"/>
      <c r="V172" s="8"/>
      <c r="W172" s="8"/>
    </row>
    <row r="173" spans="2:23">
      <c r="B173" s="8"/>
      <c r="C173" s="8"/>
      <c r="D173" s="8"/>
      <c r="E173" s="8"/>
      <c r="F173" s="8"/>
      <c r="G173" s="8"/>
      <c r="H173" s="8"/>
      <c r="I173" s="8"/>
      <c r="J173" s="8"/>
      <c r="K173" s="8"/>
      <c r="L173" s="8"/>
      <c r="M173" s="8"/>
      <c r="N173" s="8"/>
      <c r="O173" s="8"/>
      <c r="P173" s="8"/>
      <c r="Q173" s="8"/>
      <c r="R173" s="8"/>
      <c r="S173" s="8"/>
      <c r="T173" s="8"/>
      <c r="U173" s="8"/>
      <c r="V173" s="8"/>
      <c r="W173" s="8"/>
    </row>
    <row r="174" spans="2:23">
      <c r="B174" s="8"/>
      <c r="C174" s="8"/>
      <c r="D174" s="8"/>
      <c r="E174" s="8"/>
      <c r="F174" s="8"/>
      <c r="G174" s="8"/>
      <c r="H174" s="8"/>
      <c r="I174" s="8"/>
      <c r="J174" s="8"/>
      <c r="K174" s="8"/>
      <c r="L174" s="8"/>
      <c r="M174" s="8"/>
      <c r="N174" s="8"/>
      <c r="O174" s="8"/>
      <c r="P174" s="8"/>
      <c r="Q174" s="8"/>
      <c r="R174" s="8"/>
      <c r="S174" s="8"/>
      <c r="T174" s="8"/>
      <c r="U174" s="8"/>
      <c r="V174" s="8"/>
      <c r="W174" s="8"/>
    </row>
    <row r="175" spans="2:23">
      <c r="B175" s="8"/>
      <c r="C175" s="8"/>
      <c r="D175" s="8"/>
      <c r="E175" s="8"/>
      <c r="F175" s="8"/>
      <c r="G175" s="8"/>
      <c r="H175" s="8"/>
      <c r="I175" s="8"/>
      <c r="J175" s="8"/>
      <c r="K175" s="8"/>
      <c r="L175" s="8"/>
      <c r="M175" s="8"/>
      <c r="N175" s="8"/>
      <c r="O175" s="8"/>
      <c r="P175" s="8"/>
      <c r="Q175" s="8"/>
      <c r="R175" s="8"/>
      <c r="S175" s="8"/>
      <c r="T175" s="8"/>
      <c r="U175" s="8"/>
      <c r="V175" s="8"/>
      <c r="W175" s="8"/>
    </row>
    <row r="176" spans="2:23">
      <c r="B176" s="8"/>
      <c r="C176" s="8"/>
      <c r="D176" s="8"/>
      <c r="E176" s="8"/>
      <c r="F176" s="8"/>
      <c r="G176" s="8"/>
      <c r="H176" s="8"/>
      <c r="I176" s="8"/>
      <c r="J176" s="8"/>
      <c r="K176" s="8"/>
      <c r="L176" s="8"/>
      <c r="M176" s="8"/>
      <c r="N176" s="8"/>
      <c r="O176" s="8"/>
      <c r="P176" s="8"/>
      <c r="Q176" s="8"/>
      <c r="R176" s="8"/>
      <c r="S176" s="8"/>
      <c r="T176" s="8"/>
      <c r="U176" s="8"/>
      <c r="V176" s="8"/>
      <c r="W176" s="8"/>
    </row>
    <row r="177" spans="2:23">
      <c r="B177" s="8"/>
      <c r="C177" s="8"/>
      <c r="D177" s="8"/>
      <c r="E177" s="8"/>
      <c r="F177" s="8"/>
      <c r="G177" s="8"/>
      <c r="H177" s="8"/>
      <c r="I177" s="8"/>
      <c r="J177" s="8"/>
      <c r="K177" s="8"/>
      <c r="L177" s="8"/>
      <c r="M177" s="8"/>
      <c r="N177" s="8"/>
      <c r="O177" s="8"/>
      <c r="P177" s="8"/>
      <c r="Q177" s="8"/>
      <c r="R177" s="8"/>
      <c r="S177" s="8"/>
      <c r="T177" s="8"/>
      <c r="U177" s="8"/>
      <c r="V177" s="8"/>
      <c r="W177" s="8"/>
    </row>
    <row r="178" spans="2:23">
      <c r="B178" s="8"/>
      <c r="C178" s="8"/>
      <c r="D178" s="8"/>
      <c r="E178" s="8"/>
      <c r="F178" s="8"/>
      <c r="G178" s="8"/>
      <c r="H178" s="8"/>
      <c r="I178" s="8"/>
      <c r="J178" s="8"/>
      <c r="K178" s="8"/>
      <c r="L178" s="8"/>
      <c r="M178" s="8"/>
      <c r="N178" s="8"/>
      <c r="O178" s="8"/>
      <c r="P178" s="8"/>
      <c r="Q178" s="8"/>
      <c r="R178" s="8"/>
      <c r="S178" s="8"/>
      <c r="T178" s="8"/>
      <c r="U178" s="8"/>
      <c r="V178" s="8"/>
      <c r="W178" s="8"/>
    </row>
    <row r="179" spans="2:23">
      <c r="B179" s="8"/>
      <c r="C179" s="8"/>
      <c r="D179" s="8"/>
      <c r="E179" s="8"/>
      <c r="F179" s="8"/>
      <c r="G179" s="8"/>
      <c r="H179" s="8"/>
      <c r="I179" s="8"/>
      <c r="J179" s="8"/>
      <c r="K179" s="8"/>
      <c r="L179" s="8"/>
      <c r="M179" s="8"/>
      <c r="N179" s="8"/>
      <c r="O179" s="8"/>
      <c r="P179" s="8"/>
      <c r="Q179" s="8"/>
      <c r="R179" s="8"/>
      <c r="S179" s="8"/>
      <c r="T179" s="8"/>
      <c r="U179" s="8"/>
      <c r="V179" s="8"/>
      <c r="W179" s="8"/>
    </row>
    <row r="180" spans="2:23">
      <c r="B180" s="8"/>
      <c r="C180" s="8"/>
      <c r="D180" s="8"/>
      <c r="E180" s="8"/>
      <c r="F180" s="8"/>
      <c r="G180" s="8"/>
      <c r="H180" s="8"/>
      <c r="I180" s="8"/>
      <c r="J180" s="8"/>
      <c r="K180" s="8"/>
      <c r="L180" s="8"/>
      <c r="M180" s="8"/>
      <c r="N180" s="8"/>
      <c r="O180" s="8"/>
      <c r="P180" s="8"/>
      <c r="Q180" s="8"/>
      <c r="R180" s="8"/>
      <c r="S180" s="8"/>
      <c r="T180" s="8"/>
      <c r="U180" s="8"/>
      <c r="V180" s="8"/>
      <c r="W180" s="8"/>
    </row>
    <row r="181" spans="2:23">
      <c r="B181" s="8"/>
      <c r="C181" s="8"/>
      <c r="D181" s="8"/>
      <c r="E181" s="8"/>
      <c r="F181" s="8"/>
      <c r="G181" s="8"/>
      <c r="H181" s="8"/>
      <c r="I181" s="8"/>
      <c r="J181" s="8"/>
      <c r="K181" s="8"/>
      <c r="L181" s="8"/>
      <c r="M181" s="8"/>
      <c r="N181" s="8"/>
      <c r="O181" s="8"/>
      <c r="P181" s="8"/>
      <c r="Q181" s="8"/>
      <c r="R181" s="8"/>
      <c r="S181" s="8"/>
      <c r="T181" s="8"/>
      <c r="U181" s="8"/>
      <c r="V181" s="8"/>
      <c r="W181" s="8"/>
    </row>
    <row r="182" spans="2:23">
      <c r="B182" s="8"/>
      <c r="C182" s="8"/>
      <c r="D182" s="8"/>
      <c r="E182" s="8"/>
      <c r="F182" s="8"/>
      <c r="G182" s="8"/>
      <c r="H182" s="8"/>
      <c r="I182" s="8"/>
      <c r="J182" s="8"/>
      <c r="K182" s="8"/>
      <c r="L182" s="8"/>
      <c r="M182" s="8"/>
      <c r="N182" s="8"/>
      <c r="O182" s="8"/>
      <c r="P182" s="8"/>
      <c r="Q182" s="8"/>
      <c r="R182" s="8"/>
      <c r="S182" s="8"/>
      <c r="T182" s="8"/>
      <c r="U182" s="8"/>
      <c r="V182" s="8"/>
      <c r="W182" s="8"/>
    </row>
    <row r="183" spans="2:23">
      <c r="B183" s="8"/>
      <c r="C183" s="8"/>
      <c r="D183" s="8"/>
      <c r="E183" s="8"/>
      <c r="F183" s="8"/>
      <c r="G183" s="8"/>
      <c r="H183" s="8"/>
      <c r="I183" s="8"/>
      <c r="J183" s="8"/>
      <c r="K183" s="8"/>
      <c r="L183" s="8"/>
      <c r="M183" s="8"/>
      <c r="N183" s="8"/>
      <c r="O183" s="8"/>
      <c r="P183" s="8"/>
      <c r="Q183" s="8"/>
      <c r="R183" s="8"/>
      <c r="S183" s="8"/>
      <c r="T183" s="8"/>
      <c r="U183" s="8"/>
      <c r="V183" s="8"/>
      <c r="W183" s="8"/>
    </row>
    <row r="184" spans="2:23">
      <c r="B184" s="8"/>
      <c r="C184" s="8"/>
      <c r="D184" s="8"/>
      <c r="E184" s="8"/>
      <c r="F184" s="8"/>
      <c r="G184" s="8"/>
      <c r="H184" s="8"/>
      <c r="I184" s="8"/>
      <c r="J184" s="8"/>
      <c r="K184" s="8"/>
      <c r="L184" s="8"/>
      <c r="M184" s="8"/>
      <c r="N184" s="8"/>
      <c r="O184" s="8"/>
      <c r="P184" s="8"/>
      <c r="Q184" s="8"/>
      <c r="R184" s="8"/>
      <c r="S184" s="8"/>
      <c r="T184" s="8"/>
      <c r="U184" s="8"/>
      <c r="V184" s="8"/>
      <c r="W184" s="8"/>
    </row>
    <row r="185" spans="2:23">
      <c r="B185" s="8"/>
      <c r="C185" s="8"/>
      <c r="D185" s="8"/>
      <c r="E185" s="8"/>
      <c r="F185" s="8"/>
      <c r="G185" s="8"/>
      <c r="H185" s="8"/>
      <c r="I185" s="8"/>
      <c r="J185" s="8"/>
      <c r="K185" s="8"/>
      <c r="L185" s="8"/>
      <c r="M185" s="8"/>
      <c r="N185" s="8"/>
      <c r="O185" s="8"/>
      <c r="P185" s="8"/>
      <c r="Q185" s="8"/>
      <c r="R185" s="8"/>
      <c r="S185" s="8"/>
      <c r="T185" s="8"/>
      <c r="U185" s="8"/>
      <c r="V185" s="8"/>
      <c r="W185" s="8"/>
    </row>
    <row r="186" spans="2:23">
      <c r="B186" s="8"/>
      <c r="C186" s="8"/>
      <c r="D186" s="8"/>
      <c r="E186" s="8"/>
      <c r="F186" s="8"/>
      <c r="G186" s="8"/>
      <c r="H186" s="8"/>
      <c r="I186" s="8"/>
      <c r="J186" s="8"/>
      <c r="K186" s="8"/>
      <c r="L186" s="8"/>
      <c r="M186" s="8"/>
      <c r="N186" s="8"/>
      <c r="O186" s="8"/>
      <c r="P186" s="8"/>
      <c r="Q186" s="8"/>
      <c r="R186" s="8"/>
      <c r="S186" s="8"/>
      <c r="T186" s="8"/>
      <c r="U186" s="8"/>
      <c r="V186" s="8"/>
      <c r="W186" s="8"/>
    </row>
    <row r="187" spans="2:23">
      <c r="B187" s="8"/>
      <c r="C187" s="8"/>
      <c r="D187" s="8"/>
      <c r="E187" s="8"/>
      <c r="F187" s="8"/>
      <c r="G187" s="8"/>
      <c r="H187" s="8"/>
      <c r="I187" s="8"/>
      <c r="J187" s="8"/>
      <c r="K187" s="8"/>
      <c r="L187" s="8"/>
      <c r="M187" s="8"/>
      <c r="N187" s="8"/>
      <c r="O187" s="8"/>
      <c r="P187" s="8"/>
      <c r="Q187" s="8"/>
      <c r="R187" s="8"/>
      <c r="S187" s="8"/>
      <c r="T187" s="8"/>
      <c r="U187" s="8"/>
      <c r="V187" s="8"/>
      <c r="W187" s="8"/>
    </row>
    <row r="188" spans="2:23">
      <c r="B188" s="8"/>
      <c r="C188" s="8"/>
      <c r="D188" s="8"/>
      <c r="E188" s="8"/>
      <c r="F188" s="8"/>
      <c r="G188" s="8"/>
      <c r="H188" s="8"/>
      <c r="I188" s="8"/>
      <c r="J188" s="8"/>
      <c r="K188" s="8"/>
      <c r="L188" s="8"/>
      <c r="M188" s="8"/>
      <c r="N188" s="8"/>
      <c r="O188" s="8"/>
      <c r="P188" s="8"/>
      <c r="Q188" s="8"/>
      <c r="R188" s="8"/>
      <c r="S188" s="8"/>
      <c r="T188" s="8"/>
      <c r="U188" s="8"/>
      <c r="V188" s="8"/>
      <c r="W188" s="8"/>
    </row>
    <row r="189" spans="2:23">
      <c r="B189" s="8"/>
      <c r="C189" s="8"/>
      <c r="D189" s="8"/>
      <c r="E189" s="8"/>
      <c r="F189" s="8"/>
      <c r="G189" s="8"/>
      <c r="H189" s="8"/>
      <c r="I189" s="8"/>
      <c r="J189" s="8"/>
      <c r="K189" s="8"/>
      <c r="L189" s="8"/>
      <c r="M189" s="8"/>
      <c r="N189" s="8"/>
      <c r="O189" s="8"/>
      <c r="P189" s="8"/>
      <c r="Q189" s="8"/>
      <c r="R189" s="8"/>
      <c r="S189" s="8"/>
      <c r="T189" s="8"/>
      <c r="U189" s="8"/>
      <c r="V189" s="8"/>
      <c r="W189" s="8"/>
    </row>
    <row r="190" spans="2:23">
      <c r="B190" s="8"/>
      <c r="C190" s="8"/>
      <c r="D190" s="8"/>
      <c r="E190" s="8"/>
      <c r="F190" s="8"/>
      <c r="G190" s="8"/>
      <c r="H190" s="8"/>
      <c r="I190" s="8"/>
      <c r="J190" s="8"/>
      <c r="K190" s="8"/>
      <c r="L190" s="8"/>
      <c r="M190" s="8"/>
      <c r="N190" s="8"/>
      <c r="O190" s="8"/>
      <c r="P190" s="8"/>
      <c r="Q190" s="8"/>
      <c r="R190" s="8"/>
      <c r="S190" s="8"/>
      <c r="T190" s="8"/>
      <c r="U190" s="8"/>
      <c r="V190" s="8"/>
      <c r="W190" s="8"/>
    </row>
    <row r="191" spans="2:23">
      <c r="B191" s="8"/>
      <c r="C191" s="8"/>
      <c r="D191" s="8"/>
      <c r="E191" s="8"/>
      <c r="F191" s="8"/>
      <c r="G191" s="8"/>
      <c r="H191" s="8"/>
      <c r="I191" s="8"/>
      <c r="J191" s="8"/>
      <c r="K191" s="8"/>
      <c r="L191" s="8"/>
      <c r="M191" s="8"/>
      <c r="N191" s="8"/>
      <c r="O191" s="8"/>
      <c r="P191" s="8"/>
      <c r="Q191" s="8"/>
      <c r="R191" s="8"/>
      <c r="S191" s="8"/>
      <c r="T191" s="8"/>
      <c r="U191" s="8"/>
      <c r="V191" s="8"/>
      <c r="W191" s="8"/>
    </row>
    <row r="192" spans="2:23">
      <c r="B192" s="8"/>
      <c r="C192" s="8"/>
      <c r="D192" s="8"/>
      <c r="E192" s="8"/>
      <c r="F192" s="8"/>
      <c r="G192" s="8"/>
      <c r="H192" s="8"/>
      <c r="I192" s="8"/>
      <c r="J192" s="8"/>
      <c r="K192" s="8"/>
      <c r="L192" s="8"/>
      <c r="M192" s="8"/>
      <c r="N192" s="8"/>
      <c r="O192" s="8"/>
      <c r="P192" s="8"/>
      <c r="Q192" s="8"/>
      <c r="R192" s="8"/>
      <c r="S192" s="8"/>
      <c r="T192" s="8"/>
      <c r="U192" s="8"/>
      <c r="V192" s="8"/>
      <c r="W192" s="8"/>
    </row>
    <row r="193" spans="2:23">
      <c r="B193" s="8"/>
      <c r="C193" s="8"/>
      <c r="D193" s="8"/>
      <c r="E193" s="8"/>
      <c r="F193" s="8"/>
      <c r="G193" s="8"/>
      <c r="H193" s="8"/>
      <c r="I193" s="8"/>
      <c r="J193" s="8"/>
      <c r="K193" s="8"/>
      <c r="L193" s="8"/>
      <c r="M193" s="8"/>
      <c r="N193" s="8"/>
      <c r="O193" s="8"/>
      <c r="P193" s="8"/>
      <c r="Q193" s="8"/>
      <c r="R193" s="8"/>
      <c r="S193" s="8"/>
      <c r="T193" s="8"/>
      <c r="U193" s="8"/>
      <c r="V193" s="8"/>
      <c r="W193" s="8"/>
    </row>
    <row r="194" spans="2:23">
      <c r="B194" s="8"/>
      <c r="C194" s="8"/>
      <c r="D194" s="8"/>
      <c r="E194" s="8"/>
      <c r="F194" s="8"/>
      <c r="G194" s="8"/>
      <c r="H194" s="8"/>
      <c r="I194" s="8"/>
      <c r="J194" s="8"/>
      <c r="K194" s="8"/>
      <c r="L194" s="8"/>
      <c r="M194" s="8"/>
      <c r="N194" s="8"/>
      <c r="O194" s="8"/>
      <c r="P194" s="8"/>
      <c r="Q194" s="8"/>
      <c r="R194" s="8"/>
      <c r="S194" s="8"/>
      <c r="T194" s="8"/>
      <c r="U194" s="8"/>
      <c r="V194" s="8"/>
      <c r="W194" s="8"/>
    </row>
    <row r="195" spans="2:23">
      <c r="B195" s="8"/>
      <c r="C195" s="8"/>
      <c r="D195" s="8"/>
      <c r="E195" s="8"/>
      <c r="F195" s="8"/>
      <c r="G195" s="8"/>
      <c r="H195" s="8"/>
      <c r="I195" s="8"/>
      <c r="J195" s="8"/>
      <c r="K195" s="8"/>
      <c r="L195" s="8"/>
      <c r="M195" s="8"/>
      <c r="N195" s="8"/>
      <c r="O195" s="8"/>
      <c r="P195" s="8"/>
      <c r="Q195" s="8"/>
      <c r="R195" s="8"/>
      <c r="S195" s="8"/>
      <c r="T195" s="8"/>
      <c r="U195" s="8"/>
      <c r="V195" s="8"/>
      <c r="W195" s="8"/>
    </row>
    <row r="196" spans="2:23">
      <c r="B196" s="8"/>
      <c r="C196" s="8"/>
      <c r="D196" s="8"/>
      <c r="E196" s="8"/>
      <c r="F196" s="8"/>
      <c r="G196" s="8"/>
      <c r="H196" s="8"/>
      <c r="I196" s="8"/>
      <c r="J196" s="8"/>
      <c r="K196" s="8"/>
      <c r="L196" s="8"/>
      <c r="M196" s="8"/>
      <c r="N196" s="8"/>
      <c r="O196" s="8"/>
      <c r="P196" s="8"/>
      <c r="Q196" s="8"/>
      <c r="R196" s="8"/>
      <c r="S196" s="8"/>
      <c r="T196" s="8"/>
      <c r="U196" s="8"/>
      <c r="V196" s="8"/>
      <c r="W196" s="8"/>
    </row>
    <row r="197" spans="2:23">
      <c r="B197" s="8"/>
      <c r="C197" s="8"/>
      <c r="D197" s="8"/>
      <c r="E197" s="8"/>
      <c r="F197" s="8"/>
      <c r="G197" s="8"/>
      <c r="H197" s="8"/>
      <c r="I197" s="8"/>
      <c r="J197" s="8"/>
      <c r="K197" s="8"/>
      <c r="L197" s="8"/>
      <c r="M197" s="8"/>
      <c r="N197" s="8"/>
      <c r="O197" s="8"/>
      <c r="P197" s="8"/>
      <c r="Q197" s="8"/>
      <c r="R197" s="8"/>
      <c r="S197" s="8"/>
      <c r="T197" s="8"/>
      <c r="U197" s="8"/>
      <c r="V197" s="8"/>
      <c r="W197" s="8"/>
    </row>
    <row r="198" spans="2:23">
      <c r="B198" s="8"/>
      <c r="C198" s="8"/>
      <c r="D198" s="8"/>
      <c r="E198" s="8"/>
      <c r="F198" s="8"/>
      <c r="G198" s="8"/>
      <c r="H198" s="8"/>
      <c r="I198" s="8"/>
      <c r="J198" s="8"/>
      <c r="K198" s="8"/>
      <c r="L198" s="8"/>
      <c r="M198" s="8"/>
      <c r="N198" s="8"/>
      <c r="O198" s="8"/>
      <c r="P198" s="8"/>
      <c r="Q198" s="8"/>
      <c r="R198" s="8"/>
      <c r="S198" s="8"/>
      <c r="T198" s="8"/>
      <c r="U198" s="8"/>
      <c r="V198" s="8"/>
      <c r="W198" s="8"/>
    </row>
    <row r="199" spans="2:23">
      <c r="B199" s="8"/>
      <c r="C199" s="8"/>
      <c r="D199" s="8"/>
      <c r="E199" s="8"/>
      <c r="F199" s="8"/>
      <c r="G199" s="8"/>
      <c r="H199" s="8"/>
      <c r="I199" s="8"/>
      <c r="J199" s="8"/>
      <c r="K199" s="8"/>
      <c r="L199" s="8"/>
      <c r="M199" s="8"/>
      <c r="N199" s="8"/>
      <c r="O199" s="8"/>
      <c r="P199" s="8"/>
      <c r="Q199" s="8"/>
      <c r="R199" s="8"/>
      <c r="S199" s="8"/>
      <c r="T199" s="8"/>
      <c r="U199" s="8"/>
      <c r="V199" s="8"/>
      <c r="W199" s="8"/>
    </row>
    <row r="200" spans="2:23">
      <c r="B200" s="8"/>
      <c r="C200" s="8"/>
      <c r="D200" s="8"/>
      <c r="E200" s="8"/>
      <c r="F200" s="8"/>
      <c r="G200" s="8"/>
      <c r="H200" s="8"/>
      <c r="I200" s="8"/>
      <c r="J200" s="8"/>
      <c r="K200" s="8"/>
      <c r="L200" s="8"/>
      <c r="M200" s="8"/>
      <c r="N200" s="8"/>
      <c r="O200" s="8"/>
      <c r="P200" s="8"/>
      <c r="Q200" s="8"/>
      <c r="R200" s="8"/>
      <c r="S200" s="8"/>
      <c r="T200" s="8"/>
      <c r="U200" s="8"/>
      <c r="V200" s="8"/>
      <c r="W200" s="8"/>
    </row>
    <row r="201" spans="2:23">
      <c r="B201" s="8"/>
      <c r="C201" s="8"/>
      <c r="D201" s="8"/>
      <c r="E201" s="8"/>
      <c r="F201" s="8"/>
      <c r="G201" s="8"/>
      <c r="H201" s="8"/>
      <c r="I201" s="8"/>
      <c r="J201" s="8"/>
      <c r="K201" s="8"/>
      <c r="L201" s="8"/>
      <c r="M201" s="8"/>
      <c r="N201" s="8"/>
      <c r="O201" s="8"/>
      <c r="P201" s="8"/>
      <c r="Q201" s="8"/>
      <c r="R201" s="8"/>
      <c r="S201" s="8"/>
      <c r="T201" s="8"/>
      <c r="U201" s="8"/>
      <c r="V201" s="8"/>
      <c r="W201" s="8"/>
    </row>
    <row r="202" spans="2:23">
      <c r="B202" s="8"/>
      <c r="C202" s="8"/>
      <c r="D202" s="8"/>
      <c r="E202" s="8"/>
      <c r="F202" s="8"/>
      <c r="G202" s="8"/>
      <c r="H202" s="8"/>
      <c r="I202" s="8"/>
      <c r="J202" s="8"/>
      <c r="K202" s="8"/>
      <c r="L202" s="8"/>
      <c r="M202" s="8"/>
      <c r="N202" s="8"/>
      <c r="O202" s="8"/>
      <c r="P202" s="8"/>
      <c r="Q202" s="8"/>
      <c r="R202" s="8"/>
      <c r="S202" s="8"/>
      <c r="T202" s="8"/>
      <c r="U202" s="8"/>
      <c r="V202" s="8"/>
      <c r="W202" s="8"/>
    </row>
    <row r="203" spans="2:23">
      <c r="B203" s="8"/>
      <c r="C203" s="8"/>
      <c r="D203" s="8"/>
      <c r="E203" s="8"/>
      <c r="F203" s="8"/>
      <c r="G203" s="8"/>
      <c r="H203" s="8"/>
      <c r="I203" s="8"/>
      <c r="J203" s="8"/>
      <c r="K203" s="8"/>
      <c r="L203" s="8"/>
      <c r="M203" s="8"/>
      <c r="N203" s="8"/>
      <c r="O203" s="8"/>
      <c r="P203" s="8"/>
      <c r="Q203" s="8"/>
      <c r="R203" s="8"/>
      <c r="S203" s="8"/>
      <c r="T203" s="8"/>
      <c r="U203" s="8"/>
      <c r="V203" s="8"/>
      <c r="W203" s="8"/>
    </row>
    <row r="204" spans="2:23">
      <c r="B204" s="8"/>
      <c r="C204" s="8"/>
      <c r="D204" s="8"/>
      <c r="E204" s="8"/>
      <c r="F204" s="8"/>
      <c r="G204" s="8"/>
      <c r="H204" s="8"/>
      <c r="I204" s="8"/>
      <c r="J204" s="8"/>
      <c r="K204" s="8"/>
      <c r="L204" s="8"/>
      <c r="M204" s="8"/>
      <c r="N204" s="8"/>
      <c r="O204" s="8"/>
      <c r="P204" s="8"/>
      <c r="Q204" s="8"/>
      <c r="R204" s="8"/>
      <c r="S204" s="8"/>
      <c r="T204" s="8"/>
      <c r="U204" s="8"/>
      <c r="V204" s="8"/>
      <c r="W204" s="8"/>
    </row>
    <row r="205" spans="2:23">
      <c r="B205" s="8"/>
      <c r="C205" s="8"/>
      <c r="D205" s="8"/>
      <c r="E205" s="8"/>
      <c r="F205" s="8"/>
      <c r="G205" s="8"/>
      <c r="H205" s="8"/>
      <c r="I205" s="8"/>
      <c r="J205" s="8"/>
      <c r="K205" s="8"/>
      <c r="L205" s="8"/>
      <c r="M205" s="8"/>
      <c r="N205" s="8"/>
      <c r="O205" s="8"/>
      <c r="P205" s="8"/>
      <c r="Q205" s="8"/>
      <c r="R205" s="8"/>
      <c r="S205" s="8"/>
      <c r="T205" s="8"/>
      <c r="U205" s="8"/>
      <c r="V205" s="8"/>
      <c r="W205" s="8"/>
    </row>
    <row r="206" spans="2:23">
      <c r="B206" s="8"/>
      <c r="C206" s="8"/>
      <c r="D206" s="8"/>
      <c r="E206" s="8"/>
      <c r="F206" s="8"/>
      <c r="G206" s="8"/>
      <c r="H206" s="8"/>
      <c r="I206" s="8"/>
      <c r="J206" s="8"/>
      <c r="K206" s="8"/>
      <c r="L206" s="8"/>
      <c r="M206" s="8"/>
      <c r="N206" s="8"/>
      <c r="O206" s="8"/>
      <c r="P206" s="8"/>
      <c r="Q206" s="8"/>
      <c r="R206" s="8"/>
      <c r="S206" s="8"/>
      <c r="T206" s="8"/>
      <c r="U206" s="8"/>
      <c r="V206" s="8"/>
      <c r="W206" s="8"/>
    </row>
    <row r="207" spans="2:23">
      <c r="B207" s="8"/>
      <c r="C207" s="8"/>
      <c r="D207" s="8"/>
      <c r="E207" s="8"/>
      <c r="F207" s="8"/>
      <c r="G207" s="8"/>
      <c r="H207" s="8"/>
      <c r="I207" s="8"/>
      <c r="J207" s="8"/>
      <c r="K207" s="8"/>
      <c r="L207" s="8"/>
      <c r="M207" s="8"/>
      <c r="N207" s="8"/>
      <c r="O207" s="8"/>
      <c r="P207" s="8"/>
      <c r="Q207" s="8"/>
      <c r="R207" s="8"/>
      <c r="S207" s="8"/>
      <c r="T207" s="8"/>
      <c r="U207" s="8"/>
      <c r="V207" s="8"/>
      <c r="W207" s="8"/>
    </row>
    <row r="208" spans="2:23">
      <c r="B208" s="8"/>
      <c r="C208" s="8"/>
      <c r="D208" s="8"/>
      <c r="E208" s="8"/>
      <c r="F208" s="8"/>
      <c r="G208" s="8"/>
      <c r="H208" s="8"/>
      <c r="I208" s="8"/>
      <c r="J208" s="8"/>
      <c r="K208" s="8"/>
      <c r="L208" s="8"/>
      <c r="M208" s="8"/>
      <c r="N208" s="8"/>
      <c r="O208" s="8"/>
      <c r="P208" s="8"/>
      <c r="Q208" s="8"/>
      <c r="R208" s="8"/>
      <c r="S208" s="8"/>
      <c r="T208" s="8"/>
      <c r="U208" s="8"/>
      <c r="V208" s="8"/>
      <c r="W208" s="8"/>
    </row>
    <row r="209" spans="2:23">
      <c r="B209" s="8"/>
      <c r="C209" s="8"/>
      <c r="D209" s="8"/>
      <c r="E209" s="8"/>
      <c r="F209" s="8"/>
      <c r="G209" s="8"/>
      <c r="H209" s="8"/>
      <c r="I209" s="8"/>
      <c r="J209" s="8"/>
      <c r="K209" s="8"/>
      <c r="L209" s="8"/>
      <c r="M209" s="8"/>
      <c r="N209" s="8"/>
      <c r="O209" s="8"/>
      <c r="P209" s="8"/>
      <c r="Q209" s="8"/>
      <c r="R209" s="8"/>
      <c r="S209" s="8"/>
      <c r="T209" s="8"/>
      <c r="U209" s="8"/>
      <c r="V209" s="8"/>
      <c r="W209" s="8"/>
    </row>
    <row r="210" spans="2:23">
      <c r="B210" s="8"/>
      <c r="C210" s="8"/>
      <c r="D210" s="8"/>
      <c r="E210" s="8"/>
      <c r="F210" s="8"/>
      <c r="G210" s="8"/>
      <c r="H210" s="8"/>
      <c r="I210" s="8"/>
      <c r="J210" s="8"/>
      <c r="K210" s="8"/>
      <c r="L210" s="8"/>
      <c r="M210" s="8"/>
      <c r="N210" s="8"/>
      <c r="O210" s="8"/>
      <c r="P210" s="8"/>
      <c r="Q210" s="8"/>
      <c r="R210" s="8"/>
      <c r="S210" s="8"/>
      <c r="T210" s="8"/>
      <c r="U210" s="8"/>
      <c r="V210" s="8"/>
      <c r="W210" s="8"/>
    </row>
    <row r="211" spans="2:23">
      <c r="B211" s="8"/>
      <c r="C211" s="8"/>
      <c r="D211" s="8"/>
      <c r="E211" s="8"/>
      <c r="F211" s="8"/>
      <c r="G211" s="8"/>
      <c r="H211" s="8"/>
      <c r="I211" s="8"/>
      <c r="J211" s="8"/>
      <c r="K211" s="8"/>
      <c r="L211" s="8"/>
      <c r="M211" s="8"/>
      <c r="N211" s="8"/>
      <c r="O211" s="8"/>
      <c r="P211" s="8"/>
      <c r="Q211" s="8"/>
      <c r="R211" s="8"/>
      <c r="S211" s="8"/>
      <c r="T211" s="8"/>
      <c r="U211" s="8"/>
      <c r="V211" s="8"/>
      <c r="W211" s="8"/>
    </row>
    <row r="212" spans="2:23">
      <c r="B212" s="8"/>
      <c r="C212" s="8"/>
      <c r="D212" s="8"/>
      <c r="E212" s="8"/>
      <c r="F212" s="8"/>
      <c r="G212" s="8"/>
      <c r="H212" s="8"/>
      <c r="I212" s="8"/>
      <c r="J212" s="8"/>
      <c r="K212" s="8"/>
      <c r="L212" s="8"/>
      <c r="M212" s="8"/>
      <c r="N212" s="8"/>
      <c r="O212" s="8"/>
      <c r="P212" s="8"/>
      <c r="Q212" s="8"/>
      <c r="R212" s="8"/>
      <c r="S212" s="8"/>
      <c r="T212" s="8"/>
      <c r="U212" s="8"/>
      <c r="V212" s="8"/>
      <c r="W212" s="8"/>
    </row>
    <row r="213" spans="2:23">
      <c r="B213" s="8"/>
      <c r="C213" s="8"/>
      <c r="D213" s="8"/>
      <c r="E213" s="8"/>
      <c r="F213" s="8"/>
      <c r="G213" s="8"/>
      <c r="H213" s="8"/>
      <c r="I213" s="8"/>
      <c r="J213" s="8"/>
      <c r="K213" s="8"/>
      <c r="L213" s="8"/>
      <c r="M213" s="8"/>
      <c r="N213" s="8"/>
      <c r="O213" s="8"/>
      <c r="P213" s="8"/>
      <c r="Q213" s="8"/>
      <c r="R213" s="8"/>
      <c r="S213" s="8"/>
      <c r="T213" s="8"/>
      <c r="U213" s="8"/>
      <c r="V213" s="8"/>
      <c r="W213" s="8"/>
    </row>
    <row r="214" spans="2:23">
      <c r="B214" s="8"/>
      <c r="C214" s="8"/>
      <c r="D214" s="8"/>
      <c r="E214" s="8"/>
      <c r="F214" s="8"/>
      <c r="G214" s="8"/>
      <c r="H214" s="8"/>
      <c r="I214" s="8"/>
      <c r="J214" s="8"/>
      <c r="K214" s="8"/>
      <c r="L214" s="8"/>
      <c r="M214" s="8"/>
      <c r="N214" s="8"/>
      <c r="O214" s="8"/>
      <c r="P214" s="8"/>
      <c r="Q214" s="8"/>
      <c r="R214" s="8"/>
      <c r="S214" s="8"/>
      <c r="T214" s="8"/>
      <c r="U214" s="8"/>
      <c r="V214" s="8"/>
      <c r="W214" s="8"/>
    </row>
    <row r="215" spans="2:23">
      <c r="B215" s="8"/>
      <c r="C215" s="8"/>
      <c r="D215" s="8"/>
      <c r="E215" s="8"/>
      <c r="F215" s="8"/>
      <c r="G215" s="8"/>
      <c r="H215" s="8"/>
      <c r="I215" s="8"/>
      <c r="J215" s="8"/>
      <c r="K215" s="8"/>
      <c r="L215" s="8"/>
      <c r="M215" s="8"/>
      <c r="N215" s="8"/>
      <c r="O215" s="8"/>
      <c r="P215" s="8"/>
      <c r="Q215" s="8"/>
      <c r="R215" s="8"/>
      <c r="S215" s="8"/>
      <c r="T215" s="8"/>
      <c r="U215" s="8"/>
      <c r="V215" s="8"/>
      <c r="W215" s="8"/>
    </row>
    <row r="216" spans="2:23">
      <c r="B216" s="8"/>
      <c r="C216" s="8"/>
      <c r="D216" s="8"/>
      <c r="E216" s="8"/>
      <c r="F216" s="8"/>
      <c r="G216" s="8"/>
      <c r="H216" s="8"/>
      <c r="I216" s="8"/>
      <c r="J216" s="8"/>
      <c r="K216" s="8"/>
      <c r="L216" s="8"/>
      <c r="M216" s="8"/>
      <c r="N216" s="8"/>
      <c r="O216" s="8"/>
      <c r="P216" s="8"/>
      <c r="Q216" s="8"/>
      <c r="R216" s="8"/>
      <c r="S216" s="8"/>
      <c r="T216" s="8"/>
      <c r="U216" s="8"/>
      <c r="V216" s="8"/>
      <c r="W216" s="8"/>
    </row>
    <row r="217" spans="2:23">
      <c r="B217" s="8"/>
      <c r="C217" s="8"/>
      <c r="D217" s="8"/>
      <c r="E217" s="8"/>
      <c r="F217" s="8"/>
      <c r="G217" s="8"/>
      <c r="H217" s="8"/>
      <c r="I217" s="8"/>
      <c r="J217" s="8"/>
      <c r="K217" s="8"/>
      <c r="L217" s="8"/>
      <c r="M217" s="8"/>
      <c r="N217" s="8"/>
      <c r="O217" s="8"/>
      <c r="P217" s="8"/>
      <c r="Q217" s="8"/>
      <c r="R217" s="8"/>
      <c r="S217" s="8"/>
      <c r="T217" s="8"/>
      <c r="U217" s="8"/>
      <c r="V217" s="8"/>
      <c r="W217" s="8"/>
    </row>
    <row r="218" spans="2:23">
      <c r="B218" s="8"/>
      <c r="C218" s="8"/>
      <c r="D218" s="8"/>
      <c r="E218" s="8"/>
      <c r="F218" s="8"/>
      <c r="G218" s="8"/>
      <c r="H218" s="8"/>
      <c r="I218" s="8"/>
      <c r="J218" s="8"/>
      <c r="K218" s="8"/>
      <c r="L218" s="8"/>
      <c r="M218" s="8"/>
      <c r="N218" s="8"/>
      <c r="O218" s="8"/>
      <c r="P218" s="8"/>
      <c r="Q218" s="8"/>
      <c r="R218" s="8"/>
      <c r="S218" s="8"/>
      <c r="T218" s="8"/>
      <c r="U218" s="8"/>
      <c r="V218" s="8"/>
      <c r="W218" s="8"/>
    </row>
    <row r="219" spans="2:23">
      <c r="B219" s="8"/>
      <c r="C219" s="8"/>
      <c r="D219" s="8"/>
      <c r="E219" s="8"/>
      <c r="F219" s="8"/>
      <c r="G219" s="8"/>
      <c r="H219" s="8"/>
      <c r="I219" s="8"/>
      <c r="J219" s="8"/>
      <c r="K219" s="8"/>
      <c r="L219" s="8"/>
      <c r="M219" s="8"/>
      <c r="N219" s="8"/>
      <c r="O219" s="8"/>
      <c r="P219" s="8"/>
      <c r="Q219" s="8"/>
      <c r="R219" s="8"/>
      <c r="S219" s="8"/>
      <c r="T219" s="8"/>
      <c r="U219" s="8"/>
      <c r="V219" s="8"/>
      <c r="W219" s="8"/>
    </row>
    <row r="220" spans="2:23">
      <c r="B220" s="8"/>
      <c r="C220" s="8"/>
      <c r="D220" s="8"/>
      <c r="E220" s="8"/>
      <c r="F220" s="8"/>
      <c r="G220" s="8"/>
      <c r="H220" s="8"/>
      <c r="I220" s="8"/>
      <c r="J220" s="8"/>
      <c r="K220" s="8"/>
      <c r="L220" s="8"/>
      <c r="M220" s="8"/>
      <c r="N220" s="8"/>
      <c r="O220" s="8"/>
      <c r="P220" s="8"/>
      <c r="Q220" s="8"/>
      <c r="R220" s="8"/>
      <c r="S220" s="8"/>
      <c r="T220" s="8"/>
      <c r="U220" s="8"/>
      <c r="V220" s="8"/>
      <c r="W220" s="8"/>
    </row>
    <row r="221" spans="2:23">
      <c r="B221" s="8"/>
      <c r="C221" s="8"/>
      <c r="D221" s="8"/>
      <c r="E221" s="8"/>
      <c r="F221" s="8"/>
      <c r="G221" s="8"/>
      <c r="H221" s="8"/>
      <c r="I221" s="8"/>
      <c r="J221" s="8"/>
      <c r="K221" s="8"/>
      <c r="L221" s="8"/>
      <c r="M221" s="8"/>
      <c r="N221" s="8"/>
      <c r="O221" s="8"/>
      <c r="P221" s="8"/>
      <c r="Q221" s="8"/>
      <c r="R221" s="8"/>
      <c r="S221" s="8"/>
      <c r="T221" s="8"/>
      <c r="U221" s="8"/>
      <c r="V221" s="8"/>
      <c r="W221" s="8"/>
    </row>
    <row r="222" spans="2:23">
      <c r="B222" s="8"/>
      <c r="C222" s="8"/>
      <c r="D222" s="8"/>
      <c r="E222" s="8"/>
      <c r="F222" s="8"/>
      <c r="G222" s="8"/>
      <c r="H222" s="8"/>
      <c r="I222" s="8"/>
      <c r="J222" s="8"/>
      <c r="K222" s="8"/>
      <c r="L222" s="8"/>
      <c r="M222" s="8"/>
      <c r="N222" s="8"/>
      <c r="O222" s="8"/>
      <c r="P222" s="8"/>
      <c r="Q222" s="8"/>
      <c r="R222" s="8"/>
      <c r="S222" s="8"/>
      <c r="T222" s="8"/>
      <c r="U222" s="8"/>
      <c r="V222" s="8"/>
      <c r="W222" s="8"/>
    </row>
    <row r="223" spans="2:23">
      <c r="B223" s="8"/>
      <c r="C223" s="8"/>
      <c r="D223" s="8"/>
      <c r="E223" s="8"/>
      <c r="F223" s="8"/>
      <c r="G223" s="8"/>
      <c r="H223" s="8"/>
      <c r="I223" s="8"/>
      <c r="J223" s="8"/>
      <c r="K223" s="8"/>
      <c r="L223" s="8"/>
      <c r="M223" s="8"/>
      <c r="N223" s="8"/>
      <c r="O223" s="8"/>
      <c r="P223" s="8"/>
      <c r="Q223" s="8"/>
      <c r="R223" s="8"/>
      <c r="S223" s="8"/>
      <c r="T223" s="8"/>
      <c r="U223" s="8"/>
      <c r="V223" s="8"/>
      <c r="W223" s="8"/>
    </row>
    <row r="224" spans="2:23">
      <c r="B224" s="8"/>
      <c r="C224" s="8"/>
      <c r="D224" s="8"/>
      <c r="E224" s="8"/>
      <c r="F224" s="8"/>
      <c r="G224" s="8"/>
      <c r="H224" s="8"/>
      <c r="I224" s="8"/>
      <c r="J224" s="8"/>
      <c r="K224" s="8"/>
      <c r="L224" s="8"/>
      <c r="M224" s="8"/>
      <c r="N224" s="8"/>
      <c r="O224" s="8"/>
      <c r="P224" s="8"/>
      <c r="Q224" s="8"/>
      <c r="R224" s="8"/>
      <c r="S224" s="8"/>
      <c r="T224" s="8"/>
      <c r="U224" s="8"/>
      <c r="V224" s="8"/>
      <c r="W224" s="8"/>
    </row>
    <row r="225" spans="2:23">
      <c r="B225" s="8"/>
      <c r="C225" s="8"/>
      <c r="D225" s="8"/>
      <c r="E225" s="8"/>
      <c r="F225" s="8"/>
      <c r="G225" s="8"/>
      <c r="H225" s="8"/>
      <c r="I225" s="8"/>
      <c r="J225" s="8"/>
      <c r="K225" s="8"/>
      <c r="L225" s="8"/>
      <c r="M225" s="8"/>
      <c r="N225" s="8"/>
      <c r="O225" s="8"/>
      <c r="P225" s="8"/>
      <c r="Q225" s="8"/>
      <c r="R225" s="8"/>
      <c r="S225" s="8"/>
      <c r="T225" s="8"/>
      <c r="U225" s="8"/>
      <c r="V225" s="8"/>
      <c r="W225" s="8"/>
    </row>
  </sheetData>
  <sheetProtection password="F1A0" sheet="1" objects="1" scenarios="1" autoFilter="0"/>
  <autoFilter ref="A7:W67"/>
  <customSheetViews>
    <customSheetView guid="{4EAC4E39-0382-4F1B-91B1-458F9AA46578}" scale="75" showGridLines="0" showAutoFilter="1">
      <pane ySplit="7" topLeftCell="A8" activePane="bottomLeft" state="frozen"/>
      <selection pane="bottomLeft"/>
      <pageMargins left="0.7" right="0.7" top="0.75" bottom="0.75" header="0.3" footer="0.3"/>
      <pageSetup paperSize="9" orientation="portrait" r:id="rId1"/>
      <autoFilter ref="B1:X1"/>
    </customSheetView>
    <customSheetView guid="{D5F14747-59FD-4F38-89DB-477D9FA76259}" showGridLines="0" showAutoFilter="1" topLeftCell="D18">
      <pane xSplit="7" ySplit="2.5429864253393664" topLeftCell="J69"/>
      <selection activeCell="B20" sqref="B20"/>
      <pageMargins left="0.7" right="0.7" top="0.75" bottom="0.75" header="0.3" footer="0.3"/>
      <pageSetup paperSize="9" orientation="portrait" r:id="rId2"/>
      <autoFilter ref="B1:X1"/>
    </customSheetView>
  </customSheetViews>
  <mergeCells count="6">
    <mergeCell ref="B71:D71"/>
    <mergeCell ref="Q6:T6"/>
    <mergeCell ref="U6:W6"/>
    <mergeCell ref="B1:D1"/>
    <mergeCell ref="B2:D2"/>
    <mergeCell ref="B70:D70"/>
  </mergeCells>
  <phoneticPr fontId="0" type="noConversion"/>
  <hyperlinks>
    <hyperlink ref="B71:D71" location="'SCA Sample breakdown'!A1" display="go to SCA Sample breakdown"/>
    <hyperlink ref="B70:D70" location="'Overview &amp; Legend'!A1" display="back to Overview &amp; Legend"/>
    <hyperlink ref="B1:D1" location="'Overview &amp; Legend'!A1" display="back to Overview &amp; Legend"/>
    <hyperlink ref="B2:D2" location="'SCA Sample breakdown'!A1" display="go to SCA Sample breakdown"/>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dimension ref="A1:G17"/>
  <sheetViews>
    <sheetView showGridLines="0" zoomScaleNormal="100" zoomScalePageLayoutView="120" workbookViewId="0"/>
  </sheetViews>
  <sheetFormatPr defaultColWidth="8.42578125" defaultRowHeight="12.75"/>
  <cols>
    <col min="1" max="1" width="60.5703125" customWidth="1"/>
    <col min="2" max="2" width="23.85546875" customWidth="1"/>
    <col min="3" max="3" width="8.28515625" customWidth="1"/>
    <col min="5" max="5" width="29" customWidth="1"/>
    <col min="6" max="6" width="9.42578125" customWidth="1"/>
    <col min="7" max="7" width="8.7109375" customWidth="1"/>
  </cols>
  <sheetData>
    <row r="1" spans="1:7">
      <c r="A1" s="13" t="s">
        <v>1745</v>
      </c>
    </row>
    <row r="2" spans="1:7">
      <c r="A2" s="152" t="s">
        <v>1768</v>
      </c>
    </row>
    <row r="4" spans="1:7" ht="20.25">
      <c r="A4" s="54" t="s">
        <v>2788</v>
      </c>
    </row>
    <row r="7" spans="1:7" ht="57.75" customHeight="1">
      <c r="A7" s="16" t="s">
        <v>1781</v>
      </c>
      <c r="B7" s="76" t="s">
        <v>1782</v>
      </c>
      <c r="E7" s="135" t="s">
        <v>1750</v>
      </c>
      <c r="F7" s="135" t="s">
        <v>1748</v>
      </c>
      <c r="G7" s="135" t="s">
        <v>1749</v>
      </c>
    </row>
    <row r="8" spans="1:7">
      <c r="A8" s="53" t="s">
        <v>800</v>
      </c>
      <c r="B8" s="17">
        <v>12</v>
      </c>
      <c r="E8" s="139" t="s">
        <v>1060</v>
      </c>
      <c r="F8" s="137">
        <v>7</v>
      </c>
      <c r="G8" s="138">
        <f>(F8*100)/$F$11</f>
        <v>11.666666666666666</v>
      </c>
    </row>
    <row r="9" spans="1:7">
      <c r="A9" s="52" t="s">
        <v>441</v>
      </c>
      <c r="B9" s="37">
        <v>3</v>
      </c>
      <c r="E9" s="49" t="s">
        <v>1059</v>
      </c>
      <c r="F9" s="38">
        <v>52</v>
      </c>
      <c r="G9" s="51">
        <v>86</v>
      </c>
    </row>
    <row r="10" spans="1:7">
      <c r="A10" s="53" t="s">
        <v>225</v>
      </c>
      <c r="B10" s="17">
        <v>23</v>
      </c>
      <c r="E10" s="136" t="s">
        <v>1061</v>
      </c>
      <c r="F10" s="137">
        <v>1</v>
      </c>
      <c r="G10" s="138">
        <f>(F10*100)/$F$11</f>
        <v>1.6666666666666667</v>
      </c>
    </row>
    <row r="11" spans="1:7">
      <c r="A11" s="49" t="s">
        <v>211</v>
      </c>
      <c r="B11" s="37">
        <v>22</v>
      </c>
      <c r="E11" s="49" t="s">
        <v>1754</v>
      </c>
      <c r="F11" s="38">
        <f>SUM(F8:F10)</f>
        <v>60</v>
      </c>
      <c r="G11" s="51">
        <f>(F11*100)/$F$11</f>
        <v>100</v>
      </c>
    </row>
    <row r="12" spans="1:7">
      <c r="A12" s="77" t="s">
        <v>1783</v>
      </c>
    </row>
    <row r="15" spans="1:7">
      <c r="C15" s="50"/>
      <c r="E15" s="73"/>
    </row>
    <row r="16" spans="1:7">
      <c r="A16" s="13" t="s">
        <v>1745</v>
      </c>
      <c r="E16" s="73"/>
    </row>
    <row r="17" spans="1:1">
      <c r="A17" s="152" t="s">
        <v>1768</v>
      </c>
    </row>
  </sheetData>
  <sheetProtection password="F1A0" sheet="1" objects="1" scenarios="1"/>
  <customSheetViews>
    <customSheetView guid="{4EAC4E39-0382-4F1B-91B1-458F9AA46578}" showGridLines="0">
      <selection activeCell="A4" sqref="A4"/>
      <pageMargins left="0.7" right="0.7" top="0.75" bottom="0.75" header="0.3" footer="0.3"/>
      <pageSetup paperSize="9" orientation="portrait" horizontalDpi="4294967292" verticalDpi="4294967292" r:id="rId1"/>
    </customSheetView>
    <customSheetView guid="{D5F14747-59FD-4F38-89DB-477D9FA76259}" showGridLines="0">
      <selection activeCell="E11" sqref="E11"/>
      <pageMargins left="0.7" right="0.7" top="0.75" bottom="0.75" header="0.3" footer="0.3"/>
      <pageSetup paperSize="9" orientation="portrait" horizontalDpi="4294967292" verticalDpi="4294967292" r:id="rId2"/>
    </customSheetView>
  </customSheetViews>
  <phoneticPr fontId="0" type="noConversion"/>
  <hyperlinks>
    <hyperlink ref="A16" location="'Overview &amp; Legend'!A1" display="back to Overview &amp; Legend"/>
    <hyperlink ref="A1" location="'Overview &amp; Legend'!A1" display="back to Overview &amp; Legend"/>
    <hyperlink ref="A2" location="'Socio-Cultural Aspects'!A1" display="back to Socio-Cultural Aspects"/>
    <hyperlink ref="A17" location="'Socio-Cultural Aspects'!A1" display="back to Socio-Cultural Aspects"/>
  </hyperlinks>
  <pageMargins left="0.7" right="0.7" top="0.75" bottom="0.75" header="0.3" footer="0.3"/>
  <pageSetup paperSize="9" orientation="portrait" horizontalDpi="4294967292" verticalDpi="4294967292" r:id="rId3"/>
</worksheet>
</file>

<file path=xl/worksheets/sheet12.xml><?xml version="1.0" encoding="utf-8"?>
<worksheet xmlns="http://schemas.openxmlformats.org/spreadsheetml/2006/main" xmlns:r="http://schemas.openxmlformats.org/officeDocument/2006/relationships">
  <dimension ref="A1:AG207"/>
  <sheetViews>
    <sheetView showGridLines="0" zoomScale="75" zoomScaleNormal="75" zoomScalePageLayoutView="130" workbookViewId="0">
      <pane ySplit="7" topLeftCell="A8" activePane="bottomLeft" state="frozen"/>
      <selection pane="bottomLeft" activeCell="E8" sqref="E8"/>
    </sheetView>
  </sheetViews>
  <sheetFormatPr defaultColWidth="8.85546875" defaultRowHeight="12.75"/>
  <cols>
    <col min="1" max="1" width="8.140625" style="3" customWidth="1"/>
    <col min="2" max="2" width="18.85546875" style="3" customWidth="1"/>
    <col min="3" max="3" width="17.42578125" style="3" customWidth="1"/>
    <col min="4" max="4" width="10.85546875" style="3" customWidth="1"/>
    <col min="5" max="5" width="27.42578125" style="3" bestFit="1" customWidth="1"/>
    <col min="6" max="6" width="18.5703125" style="3" customWidth="1"/>
    <col min="7" max="7" width="15.140625" style="3" customWidth="1"/>
    <col min="8" max="8" width="11" style="3" customWidth="1"/>
    <col min="9" max="9" width="11.28515625" style="3" customWidth="1"/>
    <col min="10" max="10" width="13.42578125" style="3" customWidth="1"/>
    <col min="11" max="11" width="24.5703125" style="3" customWidth="1"/>
    <col min="12" max="12" width="18" style="3" customWidth="1"/>
    <col min="13" max="13" width="15.5703125" style="3" customWidth="1"/>
    <col min="14" max="14" width="15.140625" style="3" customWidth="1"/>
    <col min="15" max="15" width="18.85546875" style="3" customWidth="1"/>
    <col min="16" max="16" width="15" style="3" customWidth="1"/>
    <col min="17" max="17" width="23.140625" style="3" customWidth="1"/>
    <col min="18" max="18" width="14" style="3" customWidth="1"/>
    <col min="19" max="19" width="29.28515625" style="3" customWidth="1"/>
    <col min="20" max="20" width="33.140625" style="3" customWidth="1"/>
    <col min="21" max="21" width="29" style="3" customWidth="1"/>
    <col min="22" max="22" width="27" style="3" customWidth="1"/>
    <col min="23" max="23" width="20.85546875" style="3" customWidth="1"/>
    <col min="24" max="16384" width="8.85546875" style="3"/>
  </cols>
  <sheetData>
    <row r="1" spans="1:33">
      <c r="B1" s="163" t="s">
        <v>1745</v>
      </c>
      <c r="C1" s="163"/>
      <c r="D1" s="163"/>
    </row>
    <row r="2" spans="1:33">
      <c r="B2" s="163" t="s">
        <v>1767</v>
      </c>
      <c r="C2" s="163"/>
      <c r="D2" s="163"/>
    </row>
    <row r="4" spans="1:33" ht="26.25">
      <c r="B4" s="34" t="s">
        <v>2790</v>
      </c>
    </row>
    <row r="6" spans="1:33">
      <c r="B6" s="14"/>
      <c r="C6" s="14"/>
      <c r="E6" s="14"/>
      <c r="F6" s="14"/>
      <c r="G6" s="14"/>
      <c r="J6" s="14"/>
      <c r="K6" s="14"/>
      <c r="L6" s="14"/>
      <c r="M6" s="21"/>
      <c r="N6" s="14"/>
      <c r="O6" s="14"/>
      <c r="P6" s="14"/>
      <c r="Q6" s="180" t="s">
        <v>429</v>
      </c>
      <c r="R6" s="180"/>
      <c r="S6" s="180"/>
      <c r="T6" s="180"/>
      <c r="U6" s="181" t="s">
        <v>433</v>
      </c>
      <c r="V6" s="182"/>
      <c r="W6" s="182"/>
    </row>
    <row r="7" spans="1:33" s="23" customFormat="1" ht="25.5">
      <c r="A7" s="4" t="s">
        <v>801</v>
      </c>
      <c r="B7" s="24" t="s">
        <v>1728</v>
      </c>
      <c r="C7" s="117" t="s">
        <v>428</v>
      </c>
      <c r="D7" s="118" t="s">
        <v>424</v>
      </c>
      <c r="E7" s="117" t="s">
        <v>425</v>
      </c>
      <c r="F7" s="117" t="s">
        <v>426</v>
      </c>
      <c r="G7" s="117" t="s">
        <v>1058</v>
      </c>
      <c r="H7" s="119" t="s">
        <v>1093</v>
      </c>
      <c r="I7" s="119" t="s">
        <v>1094</v>
      </c>
      <c r="J7" s="117" t="s">
        <v>427</v>
      </c>
      <c r="K7" s="25" t="s">
        <v>1095</v>
      </c>
      <c r="L7" s="26" t="s">
        <v>481</v>
      </c>
      <c r="M7" s="27" t="s">
        <v>1062</v>
      </c>
      <c r="N7" s="27" t="s">
        <v>215</v>
      </c>
      <c r="O7" s="27" t="s">
        <v>1730</v>
      </c>
      <c r="P7" s="27" t="s">
        <v>1064</v>
      </c>
      <c r="Q7" s="130" t="s">
        <v>1729</v>
      </c>
      <c r="R7" s="129" t="s">
        <v>430</v>
      </c>
      <c r="S7" s="129" t="s">
        <v>432</v>
      </c>
      <c r="T7" s="129" t="s">
        <v>431</v>
      </c>
      <c r="U7" s="132" t="s">
        <v>434</v>
      </c>
      <c r="V7" s="132" t="s">
        <v>435</v>
      </c>
      <c r="W7" s="132" t="s">
        <v>436</v>
      </c>
    </row>
    <row r="8" spans="1:33" s="89" customFormat="1" ht="216.75">
      <c r="A8" s="86">
        <v>1</v>
      </c>
      <c r="B8" s="87" t="s">
        <v>309</v>
      </c>
      <c r="C8" s="123" t="s">
        <v>310</v>
      </c>
      <c r="D8" s="124">
        <v>2004</v>
      </c>
      <c r="E8" s="125" t="s">
        <v>311</v>
      </c>
      <c r="F8" s="123" t="s">
        <v>180</v>
      </c>
      <c r="G8" s="123" t="s">
        <v>1059</v>
      </c>
      <c r="H8" s="124">
        <v>33</v>
      </c>
      <c r="I8" s="124">
        <v>1</v>
      </c>
      <c r="J8" s="123" t="s">
        <v>448</v>
      </c>
      <c r="K8" s="127" t="s">
        <v>1533</v>
      </c>
      <c r="L8" s="88" t="s">
        <v>513</v>
      </c>
      <c r="M8" s="88">
        <v>1</v>
      </c>
      <c r="N8" s="88">
        <v>1</v>
      </c>
      <c r="O8" s="88">
        <v>1</v>
      </c>
      <c r="P8" s="88">
        <v>0</v>
      </c>
      <c r="Q8" s="121" t="s">
        <v>557</v>
      </c>
      <c r="R8" s="121" t="s">
        <v>312</v>
      </c>
      <c r="S8" s="121" t="s">
        <v>313</v>
      </c>
      <c r="T8" s="121" t="s">
        <v>472</v>
      </c>
      <c r="U8" s="126" t="s">
        <v>1412</v>
      </c>
      <c r="V8" s="126" t="s">
        <v>334</v>
      </c>
      <c r="W8" s="126" t="s">
        <v>1413</v>
      </c>
    </row>
    <row r="9" spans="1:33" s="89" customFormat="1" ht="127.5">
      <c r="A9" s="86">
        <v>2</v>
      </c>
      <c r="B9" s="90" t="s">
        <v>309</v>
      </c>
      <c r="C9" s="90" t="s">
        <v>314</v>
      </c>
      <c r="D9" s="90">
        <v>2007</v>
      </c>
      <c r="E9" s="90" t="s">
        <v>247</v>
      </c>
      <c r="F9" s="90" t="s">
        <v>125</v>
      </c>
      <c r="G9" s="90" t="s">
        <v>1059</v>
      </c>
      <c r="H9" s="90">
        <v>37</v>
      </c>
      <c r="I9" s="90">
        <v>7</v>
      </c>
      <c r="J9" s="90" t="s">
        <v>448</v>
      </c>
      <c r="K9" s="90" t="s">
        <v>1791</v>
      </c>
      <c r="L9" s="90" t="s">
        <v>2054</v>
      </c>
      <c r="M9" s="90">
        <v>0</v>
      </c>
      <c r="N9" s="90">
        <v>1</v>
      </c>
      <c r="O9" s="90">
        <v>0</v>
      </c>
      <c r="P9" s="90">
        <v>0</v>
      </c>
      <c r="Q9" s="90" t="s">
        <v>316</v>
      </c>
      <c r="R9" s="90" t="s">
        <v>440</v>
      </c>
      <c r="S9" s="90" t="s">
        <v>440</v>
      </c>
      <c r="T9" s="90" t="s">
        <v>440</v>
      </c>
      <c r="U9" s="90" t="s">
        <v>315</v>
      </c>
      <c r="V9" s="90" t="s">
        <v>2072</v>
      </c>
      <c r="W9" s="90"/>
    </row>
    <row r="10" spans="1:33" s="89" customFormat="1" ht="267.75">
      <c r="A10" s="86">
        <v>3</v>
      </c>
      <c r="B10" s="87" t="s">
        <v>309</v>
      </c>
      <c r="C10" s="123" t="s">
        <v>318</v>
      </c>
      <c r="D10" s="124">
        <v>1997</v>
      </c>
      <c r="E10" s="125" t="s">
        <v>317</v>
      </c>
      <c r="F10" s="123" t="s">
        <v>155</v>
      </c>
      <c r="G10" s="123" t="s">
        <v>1059</v>
      </c>
      <c r="H10" s="124">
        <v>27</v>
      </c>
      <c r="I10" s="124">
        <v>4</v>
      </c>
      <c r="J10" s="123" t="s">
        <v>439</v>
      </c>
      <c r="K10" s="127" t="s">
        <v>2030</v>
      </c>
      <c r="L10" s="88" t="s">
        <v>1893</v>
      </c>
      <c r="M10" s="88">
        <v>0</v>
      </c>
      <c r="N10" s="88">
        <v>0</v>
      </c>
      <c r="O10" s="88">
        <v>1</v>
      </c>
      <c r="P10" s="88">
        <v>0</v>
      </c>
      <c r="Q10" s="121" t="s">
        <v>316</v>
      </c>
      <c r="R10" s="121" t="s">
        <v>440</v>
      </c>
      <c r="S10" s="121" t="s">
        <v>440</v>
      </c>
      <c r="T10" s="121" t="s">
        <v>440</v>
      </c>
      <c r="U10" s="126"/>
      <c r="V10" s="126" t="s">
        <v>2073</v>
      </c>
      <c r="W10" s="126" t="s">
        <v>2074</v>
      </c>
    </row>
    <row r="11" spans="1:33" ht="140.25">
      <c r="A11" s="5">
        <v>4</v>
      </c>
      <c r="B11" s="7" t="s">
        <v>884</v>
      </c>
      <c r="C11" s="7" t="s">
        <v>2025</v>
      </c>
      <c r="D11" s="7">
        <v>2014</v>
      </c>
      <c r="E11" s="7" t="s">
        <v>2026</v>
      </c>
      <c r="F11" s="7" t="s">
        <v>692</v>
      </c>
      <c r="G11" s="7" t="s">
        <v>1059</v>
      </c>
      <c r="H11" s="7">
        <v>29</v>
      </c>
      <c r="I11" s="7">
        <v>4</v>
      </c>
      <c r="J11" s="7" t="s">
        <v>464</v>
      </c>
      <c r="K11" s="7" t="s">
        <v>2031</v>
      </c>
      <c r="L11" s="7" t="s">
        <v>2055</v>
      </c>
      <c r="M11" s="7">
        <v>0</v>
      </c>
      <c r="N11" s="7">
        <v>1</v>
      </c>
      <c r="O11" s="7">
        <v>1</v>
      </c>
      <c r="P11" s="7">
        <v>0</v>
      </c>
      <c r="Q11" s="7" t="s">
        <v>558</v>
      </c>
      <c r="R11" s="7" t="s">
        <v>693</v>
      </c>
      <c r="S11" s="7"/>
      <c r="T11" s="7" t="s">
        <v>694</v>
      </c>
      <c r="U11" s="7"/>
      <c r="V11" s="7" t="s">
        <v>1169</v>
      </c>
      <c r="W11" s="7"/>
      <c r="AC11" s="8"/>
      <c r="AD11" s="9"/>
      <c r="AE11" s="8"/>
      <c r="AF11" s="9"/>
      <c r="AG11" s="8"/>
    </row>
    <row r="12" spans="1:33" ht="280.5">
      <c r="A12" s="5">
        <v>5</v>
      </c>
      <c r="B12" s="28" t="s">
        <v>884</v>
      </c>
      <c r="C12" s="114" t="s">
        <v>2027</v>
      </c>
      <c r="D12" s="115">
        <v>2013</v>
      </c>
      <c r="E12" s="116" t="s">
        <v>2028</v>
      </c>
      <c r="F12" s="114" t="s">
        <v>885</v>
      </c>
      <c r="G12" s="114" t="s">
        <v>1059</v>
      </c>
      <c r="H12" s="115">
        <v>18</v>
      </c>
      <c r="I12" s="115">
        <v>3</v>
      </c>
      <c r="J12" s="114" t="s">
        <v>439</v>
      </c>
      <c r="K12" s="128" t="s">
        <v>2032</v>
      </c>
      <c r="L12" s="29" t="s">
        <v>1902</v>
      </c>
      <c r="M12" s="29">
        <v>0</v>
      </c>
      <c r="N12" s="29">
        <v>0</v>
      </c>
      <c r="O12" s="29">
        <v>0</v>
      </c>
      <c r="P12" s="29">
        <v>0</v>
      </c>
      <c r="Q12" s="122" t="s">
        <v>537</v>
      </c>
      <c r="R12" s="122"/>
      <c r="S12" s="122"/>
      <c r="T12" s="122"/>
      <c r="U12" s="120" t="s">
        <v>2062</v>
      </c>
      <c r="V12" s="120" t="s">
        <v>2395</v>
      </c>
      <c r="W12" s="120"/>
      <c r="Z12" s="8"/>
    </row>
    <row r="13" spans="1:33" ht="165.75">
      <c r="A13" s="5">
        <v>6</v>
      </c>
      <c r="B13" s="7" t="s">
        <v>884</v>
      </c>
      <c r="C13" s="7" t="s">
        <v>1804</v>
      </c>
      <c r="D13" s="7">
        <v>2014</v>
      </c>
      <c r="E13" s="7" t="s">
        <v>1841</v>
      </c>
      <c r="F13" s="7" t="s">
        <v>815</v>
      </c>
      <c r="G13" s="7" t="s">
        <v>1059</v>
      </c>
      <c r="H13" s="7">
        <v>40</v>
      </c>
      <c r="I13" s="7">
        <v>4</v>
      </c>
      <c r="J13" s="7" t="s">
        <v>439</v>
      </c>
      <c r="K13" s="7" t="s">
        <v>816</v>
      </c>
      <c r="L13" s="7" t="s">
        <v>513</v>
      </c>
      <c r="M13" s="7">
        <v>1</v>
      </c>
      <c r="N13" s="7">
        <v>1</v>
      </c>
      <c r="O13" s="7">
        <v>1</v>
      </c>
      <c r="P13" s="7">
        <v>1</v>
      </c>
      <c r="Q13" s="7" t="s">
        <v>558</v>
      </c>
      <c r="R13" s="7" t="s">
        <v>2058</v>
      </c>
      <c r="S13" s="7" t="s">
        <v>2059</v>
      </c>
      <c r="T13" s="7" t="s">
        <v>818</v>
      </c>
      <c r="U13" s="7" t="s">
        <v>2063</v>
      </c>
      <c r="V13" s="7"/>
      <c r="W13" s="7"/>
      <c r="Y13" s="8"/>
      <c r="AB13" s="9"/>
    </row>
    <row r="14" spans="1:33" ht="409.5">
      <c r="A14" s="5">
        <v>7</v>
      </c>
      <c r="B14" s="28" t="s">
        <v>884</v>
      </c>
      <c r="C14" s="114" t="s">
        <v>2029</v>
      </c>
      <c r="D14" s="115">
        <v>2015</v>
      </c>
      <c r="E14" s="116" t="s">
        <v>1323</v>
      </c>
      <c r="F14" s="114" t="s">
        <v>2145</v>
      </c>
      <c r="G14" s="114" t="s">
        <v>1060</v>
      </c>
      <c r="H14" s="115"/>
      <c r="I14" s="115"/>
      <c r="J14" s="114" t="s">
        <v>1324</v>
      </c>
      <c r="K14" s="128" t="s">
        <v>2033</v>
      </c>
      <c r="L14" s="29" t="s">
        <v>2056</v>
      </c>
      <c r="M14" s="29">
        <v>0</v>
      </c>
      <c r="N14" s="29">
        <v>1</v>
      </c>
      <c r="O14" s="29">
        <v>0</v>
      </c>
      <c r="P14" s="29">
        <v>0</v>
      </c>
      <c r="Q14" s="122" t="s">
        <v>537</v>
      </c>
      <c r="R14" s="122" t="s">
        <v>440</v>
      </c>
      <c r="S14" s="122" t="s">
        <v>440</v>
      </c>
      <c r="T14" s="122" t="s">
        <v>2064</v>
      </c>
      <c r="U14" s="120" t="s">
        <v>2065</v>
      </c>
      <c r="V14" s="120" t="s">
        <v>1325</v>
      </c>
      <c r="W14" s="120" t="s">
        <v>1092</v>
      </c>
      <c r="Y14" s="8"/>
      <c r="AB14" s="9"/>
    </row>
    <row r="15" spans="1:33" ht="229.5">
      <c r="A15" s="5">
        <v>8</v>
      </c>
      <c r="B15" s="7" t="s">
        <v>884</v>
      </c>
      <c r="C15" s="7" t="s">
        <v>2034</v>
      </c>
      <c r="D15" s="7">
        <v>2015</v>
      </c>
      <c r="E15" s="7" t="s">
        <v>2035</v>
      </c>
      <c r="F15" s="7" t="s">
        <v>886</v>
      </c>
      <c r="G15" s="7" t="s">
        <v>1059</v>
      </c>
      <c r="H15" s="7">
        <v>30</v>
      </c>
      <c r="I15" s="7">
        <v>6</v>
      </c>
      <c r="J15" s="7" t="s">
        <v>754</v>
      </c>
      <c r="K15" s="7" t="s">
        <v>2036</v>
      </c>
      <c r="L15" s="7" t="s">
        <v>2057</v>
      </c>
      <c r="M15" s="7">
        <v>0</v>
      </c>
      <c r="N15" s="7">
        <v>1</v>
      </c>
      <c r="O15" s="7">
        <v>1</v>
      </c>
      <c r="P15" s="7">
        <v>0</v>
      </c>
      <c r="Q15" s="7" t="s">
        <v>537</v>
      </c>
      <c r="R15" s="7"/>
      <c r="S15" s="7" t="s">
        <v>646</v>
      </c>
      <c r="T15" s="7"/>
      <c r="U15" s="7" t="s">
        <v>2066</v>
      </c>
      <c r="V15" s="7"/>
      <c r="W15" s="7"/>
      <c r="Z15" s="8"/>
      <c r="AA15" s="8"/>
    </row>
    <row r="16" spans="1:33" ht="267.75">
      <c r="A16" s="5">
        <v>9</v>
      </c>
      <c r="B16" s="28" t="s">
        <v>441</v>
      </c>
      <c r="C16" s="114" t="s">
        <v>2037</v>
      </c>
      <c r="D16" s="115">
        <v>2009</v>
      </c>
      <c r="E16" s="116" t="s">
        <v>2125</v>
      </c>
      <c r="F16" s="114" t="s">
        <v>442</v>
      </c>
      <c r="G16" s="114" t="s">
        <v>1059</v>
      </c>
      <c r="H16" s="115">
        <v>17</v>
      </c>
      <c r="I16" s="115">
        <v>2</v>
      </c>
      <c r="J16" s="114" t="s">
        <v>445</v>
      </c>
      <c r="K16" s="128" t="s">
        <v>2038</v>
      </c>
      <c r="L16" s="29" t="s">
        <v>513</v>
      </c>
      <c r="M16" s="29">
        <v>1</v>
      </c>
      <c r="N16" s="29">
        <v>1</v>
      </c>
      <c r="O16" s="29">
        <v>1</v>
      </c>
      <c r="P16" s="29">
        <v>1</v>
      </c>
      <c r="Q16" s="122" t="s">
        <v>557</v>
      </c>
      <c r="R16" s="122" t="s">
        <v>440</v>
      </c>
      <c r="S16" s="122" t="s">
        <v>444</v>
      </c>
      <c r="T16" s="122" t="s">
        <v>443</v>
      </c>
      <c r="U16" s="120" t="s">
        <v>2067</v>
      </c>
      <c r="V16" s="120" t="s">
        <v>2387</v>
      </c>
      <c r="W16" s="120" t="s">
        <v>2388</v>
      </c>
    </row>
    <row r="17" spans="1:28" ht="204">
      <c r="A17" s="5">
        <v>10</v>
      </c>
      <c r="B17" s="7" t="s">
        <v>441</v>
      </c>
      <c r="C17" s="7" t="s">
        <v>35</v>
      </c>
      <c r="D17" s="7">
        <v>2005</v>
      </c>
      <c r="E17" s="7" t="s">
        <v>456</v>
      </c>
      <c r="F17" s="7" t="s">
        <v>457</v>
      </c>
      <c r="G17" s="7" t="s">
        <v>1059</v>
      </c>
      <c r="H17" s="7">
        <v>2</v>
      </c>
      <c r="I17" s="7"/>
      <c r="J17" s="7" t="s">
        <v>448</v>
      </c>
      <c r="K17" s="7" t="s">
        <v>2039</v>
      </c>
      <c r="L17" s="7" t="s">
        <v>513</v>
      </c>
      <c r="M17" s="7">
        <v>1</v>
      </c>
      <c r="N17" s="7">
        <v>1</v>
      </c>
      <c r="O17" s="7">
        <v>1</v>
      </c>
      <c r="P17" s="7">
        <v>1</v>
      </c>
      <c r="Q17" s="7" t="s">
        <v>558</v>
      </c>
      <c r="R17" s="7" t="s">
        <v>468</v>
      </c>
      <c r="S17" s="7" t="s">
        <v>1605</v>
      </c>
      <c r="T17" s="7" t="s">
        <v>459</v>
      </c>
      <c r="U17" s="7" t="s">
        <v>1414</v>
      </c>
      <c r="V17" s="7" t="s">
        <v>1415</v>
      </c>
      <c r="W17" s="7" t="s">
        <v>1674</v>
      </c>
    </row>
    <row r="18" spans="1:28" ht="178.5">
      <c r="A18" s="6"/>
      <c r="B18" s="28" t="s">
        <v>2787</v>
      </c>
      <c r="C18" s="114"/>
      <c r="D18" s="115"/>
      <c r="E18" s="116"/>
      <c r="F18" s="114"/>
      <c r="G18" s="114"/>
      <c r="H18" s="115"/>
      <c r="I18" s="115"/>
      <c r="J18" s="114"/>
      <c r="K18" s="128"/>
      <c r="L18" s="29"/>
      <c r="M18" s="29"/>
      <c r="N18" s="29"/>
      <c r="O18" s="29"/>
      <c r="P18" s="29"/>
      <c r="Q18" s="122"/>
      <c r="R18" s="122"/>
      <c r="S18" s="122"/>
      <c r="T18" s="122"/>
      <c r="U18" s="120"/>
      <c r="V18" s="120"/>
      <c r="W18" s="120"/>
    </row>
    <row r="19" spans="1:28" ht="153">
      <c r="A19" s="5">
        <v>11</v>
      </c>
      <c r="B19" s="7" t="s">
        <v>319</v>
      </c>
      <c r="C19" s="7" t="s">
        <v>320</v>
      </c>
      <c r="D19" s="7">
        <v>2012</v>
      </c>
      <c r="E19" s="7" t="s">
        <v>2041</v>
      </c>
      <c r="F19" s="7" t="s">
        <v>321</v>
      </c>
      <c r="G19" s="7" t="s">
        <v>1059</v>
      </c>
      <c r="H19" s="7">
        <v>32</v>
      </c>
      <c r="I19" s="7">
        <v>4</v>
      </c>
      <c r="J19" s="7" t="s">
        <v>322</v>
      </c>
      <c r="K19" s="7" t="s">
        <v>2040</v>
      </c>
      <c r="L19" s="7" t="s">
        <v>440</v>
      </c>
      <c r="M19" s="7">
        <v>0</v>
      </c>
      <c r="N19" s="7">
        <v>1</v>
      </c>
      <c r="O19" s="7">
        <v>1</v>
      </c>
      <c r="P19" s="7">
        <v>1</v>
      </c>
      <c r="Q19" s="7" t="s">
        <v>316</v>
      </c>
      <c r="R19" s="7" t="s">
        <v>440</v>
      </c>
      <c r="S19" s="7" t="s">
        <v>440</v>
      </c>
      <c r="T19" s="7" t="s">
        <v>440</v>
      </c>
      <c r="U19" s="7" t="s">
        <v>1422</v>
      </c>
      <c r="V19" s="7" t="s">
        <v>1423</v>
      </c>
      <c r="W19" s="7" t="s">
        <v>323</v>
      </c>
    </row>
    <row r="20" spans="1:28" ht="191.25">
      <c r="A20" s="5">
        <v>12</v>
      </c>
      <c r="B20" s="28" t="s">
        <v>319</v>
      </c>
      <c r="C20" s="114" t="s">
        <v>2042</v>
      </c>
      <c r="D20" s="115">
        <v>2012</v>
      </c>
      <c r="E20" s="116" t="s">
        <v>2043</v>
      </c>
      <c r="F20" s="114" t="s">
        <v>477</v>
      </c>
      <c r="G20" s="114" t="s">
        <v>1059</v>
      </c>
      <c r="H20" s="115">
        <v>26</v>
      </c>
      <c r="I20" s="115">
        <v>2</v>
      </c>
      <c r="J20" s="114" t="s">
        <v>563</v>
      </c>
      <c r="K20" s="128" t="s">
        <v>324</v>
      </c>
      <c r="L20" s="29" t="s">
        <v>1370</v>
      </c>
      <c r="M20" s="29">
        <v>0</v>
      </c>
      <c r="N20" s="29">
        <v>1</v>
      </c>
      <c r="O20" s="29">
        <v>1</v>
      </c>
      <c r="P20" s="29">
        <v>0</v>
      </c>
      <c r="Q20" s="122" t="s">
        <v>557</v>
      </c>
      <c r="R20" s="122" t="s">
        <v>325</v>
      </c>
      <c r="S20" s="122" t="s">
        <v>440</v>
      </c>
      <c r="T20" s="122" t="s">
        <v>2068</v>
      </c>
      <c r="U20" s="120" t="s">
        <v>1424</v>
      </c>
      <c r="V20" s="120" t="s">
        <v>2389</v>
      </c>
      <c r="W20" s="120" t="s">
        <v>1425</v>
      </c>
    </row>
    <row r="21" spans="1:28" s="44" customFormat="1" ht="191.25">
      <c r="A21" s="5">
        <v>13</v>
      </c>
      <c r="B21" s="7" t="s">
        <v>319</v>
      </c>
      <c r="C21" s="7" t="s">
        <v>2034</v>
      </c>
      <c r="D21" s="7">
        <v>2015</v>
      </c>
      <c r="E21" s="7" t="s">
        <v>2044</v>
      </c>
      <c r="F21" s="7" t="s">
        <v>477</v>
      </c>
      <c r="G21" s="7" t="s">
        <v>1059</v>
      </c>
      <c r="H21" s="7">
        <v>33</v>
      </c>
      <c r="I21" s="7"/>
      <c r="J21" s="7" t="s">
        <v>754</v>
      </c>
      <c r="K21" s="7" t="s">
        <v>887</v>
      </c>
      <c r="L21" s="7" t="s">
        <v>934</v>
      </c>
      <c r="M21" s="7">
        <v>0</v>
      </c>
      <c r="N21" s="7">
        <v>1</v>
      </c>
      <c r="O21" s="7">
        <v>1</v>
      </c>
      <c r="P21" s="7">
        <v>1</v>
      </c>
      <c r="Q21" s="7" t="s">
        <v>537</v>
      </c>
      <c r="R21" s="7"/>
      <c r="S21" s="7"/>
      <c r="T21" s="7"/>
      <c r="U21" s="7" t="s">
        <v>2069</v>
      </c>
      <c r="V21" s="7"/>
      <c r="W21" s="7"/>
    </row>
    <row r="22" spans="1:28" ht="178.5">
      <c r="A22" s="5">
        <v>14</v>
      </c>
      <c r="B22" s="28" t="s">
        <v>319</v>
      </c>
      <c r="C22" s="114" t="s">
        <v>2045</v>
      </c>
      <c r="D22" s="115">
        <v>2014</v>
      </c>
      <c r="E22" s="116" t="s">
        <v>2046</v>
      </c>
      <c r="F22" s="114" t="s">
        <v>671</v>
      </c>
      <c r="G22" s="114" t="s">
        <v>1059</v>
      </c>
      <c r="H22" s="115">
        <v>24</v>
      </c>
      <c r="I22" s="115">
        <v>1</v>
      </c>
      <c r="J22" s="114" t="s">
        <v>672</v>
      </c>
      <c r="K22" s="128" t="s">
        <v>2047</v>
      </c>
      <c r="L22" s="29" t="s">
        <v>1358</v>
      </c>
      <c r="M22" s="29">
        <v>1</v>
      </c>
      <c r="N22" s="29">
        <v>1</v>
      </c>
      <c r="O22" s="29">
        <v>1</v>
      </c>
      <c r="P22" s="29">
        <v>1</v>
      </c>
      <c r="Q22" s="122" t="s">
        <v>557</v>
      </c>
      <c r="R22" s="122" t="s">
        <v>673</v>
      </c>
      <c r="S22" s="122" t="s">
        <v>674</v>
      </c>
      <c r="T22" s="122" t="s">
        <v>245</v>
      </c>
      <c r="U22" s="120" t="s">
        <v>676</v>
      </c>
      <c r="V22" s="120" t="s">
        <v>677</v>
      </c>
      <c r="W22" s="120" t="s">
        <v>1090</v>
      </c>
    </row>
    <row r="23" spans="1:28" ht="127.5">
      <c r="A23" s="5">
        <v>15</v>
      </c>
      <c r="B23" s="7" t="s">
        <v>329</v>
      </c>
      <c r="C23" s="7" t="s">
        <v>234</v>
      </c>
      <c r="D23" s="7">
        <v>1999</v>
      </c>
      <c r="E23" s="7" t="s">
        <v>2136</v>
      </c>
      <c r="F23" s="7" t="s">
        <v>235</v>
      </c>
      <c r="G23" s="7" t="s">
        <v>1059</v>
      </c>
      <c r="H23" s="7">
        <v>18</v>
      </c>
      <c r="I23" s="7">
        <v>1</v>
      </c>
      <c r="J23" s="7" t="s">
        <v>563</v>
      </c>
      <c r="K23" s="7" t="s">
        <v>1411</v>
      </c>
      <c r="L23" s="7" t="s">
        <v>1370</v>
      </c>
      <c r="M23" s="7">
        <v>0</v>
      </c>
      <c r="N23" s="7">
        <v>0</v>
      </c>
      <c r="O23" s="7">
        <v>0</v>
      </c>
      <c r="P23" s="7">
        <v>0</v>
      </c>
      <c r="Q23" s="7" t="s">
        <v>453</v>
      </c>
      <c r="R23" s="7" t="s">
        <v>236</v>
      </c>
      <c r="S23" s="7" t="s">
        <v>1914</v>
      </c>
      <c r="T23" s="7" t="s">
        <v>237</v>
      </c>
      <c r="U23" s="7" t="s">
        <v>302</v>
      </c>
      <c r="V23" s="7" t="s">
        <v>2390</v>
      </c>
      <c r="W23" s="7" t="s">
        <v>2391</v>
      </c>
    </row>
    <row r="24" spans="1:28" ht="191.25">
      <c r="A24" s="5">
        <v>16</v>
      </c>
      <c r="B24" s="28" t="s">
        <v>329</v>
      </c>
      <c r="C24" s="114" t="s">
        <v>2048</v>
      </c>
      <c r="D24" s="115">
        <v>2014</v>
      </c>
      <c r="E24" s="116" t="s">
        <v>1524</v>
      </c>
      <c r="F24" s="114" t="s">
        <v>1198</v>
      </c>
      <c r="G24" s="114" t="s">
        <v>1059</v>
      </c>
      <c r="H24" s="115">
        <v>119</v>
      </c>
      <c r="I24" s="115"/>
      <c r="J24" s="114" t="s">
        <v>1199</v>
      </c>
      <c r="K24" s="128" t="s">
        <v>1200</v>
      </c>
      <c r="L24" s="29" t="s">
        <v>1358</v>
      </c>
      <c r="M24" s="29">
        <v>1</v>
      </c>
      <c r="N24" s="29">
        <v>1</v>
      </c>
      <c r="O24" s="29">
        <v>1</v>
      </c>
      <c r="P24" s="29">
        <v>0</v>
      </c>
      <c r="Q24" s="122" t="s">
        <v>558</v>
      </c>
      <c r="R24" s="122" t="s">
        <v>1721</v>
      </c>
      <c r="S24" s="122" t="s">
        <v>2060</v>
      </c>
      <c r="T24" s="122" t="s">
        <v>1203</v>
      </c>
      <c r="U24" s="120"/>
      <c r="V24" s="120" t="s">
        <v>2392</v>
      </c>
      <c r="W24" s="120" t="s">
        <v>2393</v>
      </c>
      <c r="X24" s="8"/>
      <c r="AA24" s="8"/>
    </row>
    <row r="25" spans="1:28" ht="242.25">
      <c r="A25" s="5">
        <v>17</v>
      </c>
      <c r="B25" s="7" t="s">
        <v>329</v>
      </c>
      <c r="C25" s="7" t="s">
        <v>326</v>
      </c>
      <c r="D25" s="7">
        <v>2007</v>
      </c>
      <c r="E25" s="7" t="s">
        <v>2049</v>
      </c>
      <c r="F25" s="7" t="s">
        <v>327</v>
      </c>
      <c r="G25" s="7" t="s">
        <v>1059</v>
      </c>
      <c r="H25" s="7">
        <v>37</v>
      </c>
      <c r="I25" s="7">
        <v>1</v>
      </c>
      <c r="J25" s="7" t="s">
        <v>448</v>
      </c>
      <c r="K25" s="7" t="s">
        <v>2050</v>
      </c>
      <c r="L25" s="7" t="s">
        <v>440</v>
      </c>
      <c r="M25" s="7">
        <v>0</v>
      </c>
      <c r="N25" s="7">
        <v>1</v>
      </c>
      <c r="O25" s="7">
        <v>0</v>
      </c>
      <c r="P25" s="7">
        <v>0</v>
      </c>
      <c r="Q25" s="7" t="s">
        <v>557</v>
      </c>
      <c r="R25" s="7" t="s">
        <v>2061</v>
      </c>
      <c r="S25" s="7" t="s">
        <v>440</v>
      </c>
      <c r="T25" s="7" t="s">
        <v>328</v>
      </c>
      <c r="U25" s="7" t="s">
        <v>2070</v>
      </c>
      <c r="V25" s="7" t="s">
        <v>1419</v>
      </c>
      <c r="W25" s="7"/>
    </row>
    <row r="26" spans="1:28" ht="178.5">
      <c r="A26" s="5">
        <v>18</v>
      </c>
      <c r="B26" s="28" t="s">
        <v>329</v>
      </c>
      <c r="C26" s="114" t="s">
        <v>330</v>
      </c>
      <c r="D26" s="115">
        <v>2005</v>
      </c>
      <c r="E26" s="116" t="s">
        <v>2051</v>
      </c>
      <c r="F26" s="114" t="s">
        <v>331</v>
      </c>
      <c r="G26" s="114" t="s">
        <v>1059</v>
      </c>
      <c r="H26" s="115">
        <v>17</v>
      </c>
      <c r="I26" s="115">
        <v>3</v>
      </c>
      <c r="J26" s="114" t="s">
        <v>448</v>
      </c>
      <c r="K26" s="128" t="s">
        <v>332</v>
      </c>
      <c r="L26" s="29" t="s">
        <v>1370</v>
      </c>
      <c r="M26" s="29">
        <v>1</v>
      </c>
      <c r="N26" s="29">
        <v>1</v>
      </c>
      <c r="O26" s="29">
        <v>1</v>
      </c>
      <c r="P26" s="29">
        <v>0</v>
      </c>
      <c r="Q26" s="122" t="s">
        <v>557</v>
      </c>
      <c r="R26" s="122" t="s">
        <v>325</v>
      </c>
      <c r="S26" s="122" t="s">
        <v>440</v>
      </c>
      <c r="T26" s="122" t="s">
        <v>333</v>
      </c>
      <c r="U26" s="120" t="s">
        <v>1418</v>
      </c>
      <c r="V26" s="120" t="s">
        <v>1417</v>
      </c>
      <c r="W26" s="120" t="s">
        <v>1416</v>
      </c>
    </row>
    <row r="27" spans="1:28" ht="242.25">
      <c r="A27" s="5">
        <v>19</v>
      </c>
      <c r="B27" s="7" t="s">
        <v>329</v>
      </c>
      <c r="C27" s="7" t="s">
        <v>2052</v>
      </c>
      <c r="D27" s="7">
        <v>2013</v>
      </c>
      <c r="E27" s="7" t="s">
        <v>2053</v>
      </c>
      <c r="F27" s="7" t="s">
        <v>1088</v>
      </c>
      <c r="G27" s="7" t="s">
        <v>1059</v>
      </c>
      <c r="H27" s="7">
        <v>32</v>
      </c>
      <c r="I27" s="7">
        <v>2</v>
      </c>
      <c r="J27" s="7" t="s">
        <v>551</v>
      </c>
      <c r="K27" s="7" t="s">
        <v>888</v>
      </c>
      <c r="L27" s="7" t="s">
        <v>1370</v>
      </c>
      <c r="M27" s="7">
        <v>1</v>
      </c>
      <c r="N27" s="7">
        <v>1</v>
      </c>
      <c r="O27" s="7">
        <v>1</v>
      </c>
      <c r="P27" s="7">
        <v>0</v>
      </c>
      <c r="Q27" s="7" t="s">
        <v>1067</v>
      </c>
      <c r="R27" s="7"/>
      <c r="S27" s="7"/>
      <c r="T27" s="7" t="s">
        <v>889</v>
      </c>
      <c r="U27" s="7" t="s">
        <v>2071</v>
      </c>
      <c r="V27" s="7" t="s">
        <v>2394</v>
      </c>
      <c r="W27" s="7"/>
      <c r="X27" s="8"/>
      <c r="Z27" s="8"/>
      <c r="AA27" s="8"/>
      <c r="AB27" s="8"/>
    </row>
    <row r="28" spans="1:28">
      <c r="A28" s="10"/>
      <c r="B28" s="8"/>
      <c r="C28" s="8"/>
      <c r="D28" s="8"/>
      <c r="E28" s="8"/>
      <c r="F28" s="8"/>
      <c r="G28" s="8"/>
      <c r="H28" s="8"/>
      <c r="I28" s="8"/>
      <c r="J28" s="8"/>
      <c r="K28" s="8"/>
      <c r="L28" s="8"/>
      <c r="M28" s="8"/>
      <c r="N28" s="8"/>
      <c r="O28" s="8"/>
      <c r="P28" s="8"/>
      <c r="Q28" s="8"/>
      <c r="R28" s="8"/>
      <c r="W28" s="8"/>
      <c r="X28" s="8"/>
      <c r="Z28" s="8"/>
      <c r="AA28" s="8"/>
      <c r="AB28" s="8"/>
    </row>
    <row r="29" spans="1:28">
      <c r="B29" s="8"/>
      <c r="C29" s="8"/>
      <c r="D29" s="8"/>
      <c r="E29" s="8"/>
      <c r="F29" s="8"/>
      <c r="G29" s="8"/>
      <c r="H29" s="8"/>
      <c r="I29" s="8"/>
      <c r="J29" s="8"/>
      <c r="K29" s="8"/>
      <c r="L29" s="8"/>
      <c r="M29" s="8"/>
      <c r="N29" s="8"/>
      <c r="O29" s="8"/>
      <c r="P29" s="8"/>
      <c r="Q29" s="8"/>
      <c r="R29" s="8"/>
      <c r="W29" s="8"/>
      <c r="X29" s="8"/>
      <c r="Z29" s="8"/>
      <c r="AA29" s="8"/>
      <c r="AB29" s="8"/>
    </row>
    <row r="30" spans="1:28">
      <c r="B30" s="163" t="s">
        <v>1745</v>
      </c>
      <c r="C30" s="163"/>
      <c r="D30" s="163"/>
      <c r="E30" s="8"/>
      <c r="F30" s="8"/>
      <c r="G30" s="8"/>
      <c r="H30" s="8"/>
      <c r="I30" s="8"/>
      <c r="J30" s="8"/>
      <c r="K30" s="8"/>
      <c r="L30" s="8"/>
      <c r="M30" s="8"/>
      <c r="N30" s="8"/>
      <c r="O30" s="8"/>
      <c r="P30" s="9"/>
      <c r="Q30" s="8"/>
      <c r="R30" s="8"/>
      <c r="W30" s="8"/>
      <c r="X30" s="8"/>
      <c r="Z30" s="8"/>
      <c r="AA30" s="8"/>
      <c r="AB30" s="8"/>
    </row>
    <row r="31" spans="1:28">
      <c r="B31" s="163" t="s">
        <v>1767</v>
      </c>
      <c r="C31" s="163"/>
      <c r="D31" s="163"/>
      <c r="E31" s="8"/>
      <c r="F31" s="8"/>
      <c r="G31" s="8"/>
      <c r="H31" s="8"/>
      <c r="I31" s="8"/>
      <c r="J31" s="8"/>
      <c r="K31" s="8"/>
      <c r="L31" s="8"/>
      <c r="M31" s="8"/>
      <c r="N31" s="8"/>
      <c r="O31" s="8"/>
      <c r="P31" s="8"/>
      <c r="Q31" s="8"/>
      <c r="R31" s="8"/>
      <c r="W31" s="8"/>
      <c r="X31" s="8"/>
      <c r="Z31" s="8"/>
      <c r="AA31" s="8"/>
      <c r="AB31" s="8"/>
    </row>
    <row r="32" spans="1:28">
      <c r="B32" s="8"/>
      <c r="C32" s="8"/>
      <c r="D32" s="8"/>
      <c r="E32" s="8"/>
      <c r="F32" s="8"/>
      <c r="G32" s="8"/>
      <c r="H32" s="8"/>
      <c r="I32" s="8"/>
      <c r="J32" s="8"/>
      <c r="K32" s="8"/>
      <c r="L32" s="8"/>
      <c r="M32" s="8"/>
      <c r="N32" s="8"/>
      <c r="O32" s="8"/>
      <c r="P32" s="8"/>
      <c r="Q32" s="8"/>
      <c r="R32" s="8"/>
      <c r="W32" s="8"/>
      <c r="X32" s="8"/>
      <c r="Z32" s="8"/>
      <c r="AA32" s="8"/>
      <c r="AB32" s="8"/>
    </row>
    <row r="33" spans="2:28">
      <c r="B33" s="8"/>
      <c r="C33" s="8"/>
      <c r="D33" s="8"/>
      <c r="E33" s="8"/>
      <c r="F33" s="8"/>
      <c r="G33" s="8"/>
      <c r="H33" s="8"/>
      <c r="I33" s="8"/>
      <c r="J33" s="8"/>
      <c r="K33" s="8"/>
      <c r="L33" s="8"/>
      <c r="M33" s="8"/>
      <c r="N33" s="8"/>
      <c r="O33" s="8"/>
      <c r="P33" s="8"/>
      <c r="Q33" s="8"/>
      <c r="R33" s="8"/>
      <c r="S33" s="8"/>
      <c r="T33" s="8"/>
      <c r="U33" s="8"/>
      <c r="V33" s="8"/>
      <c r="W33" s="8"/>
      <c r="X33" s="8"/>
      <c r="Z33" s="8"/>
      <c r="AA33" s="8"/>
      <c r="AB33" s="8"/>
    </row>
    <row r="34" spans="2:28">
      <c r="B34" s="8"/>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2:28">
      <c r="B35" s="8"/>
      <c r="C35" s="8"/>
      <c r="D35" s="8"/>
      <c r="E35" s="8"/>
      <c r="F35" s="8"/>
      <c r="G35" s="8"/>
      <c r="H35" s="8"/>
      <c r="I35" s="8"/>
      <c r="J35" s="8"/>
      <c r="K35" s="8"/>
      <c r="L35" s="8"/>
      <c r="M35" s="8"/>
      <c r="N35" s="8"/>
      <c r="O35" s="8"/>
      <c r="P35" s="8"/>
      <c r="Q35" s="8"/>
      <c r="R35" s="8"/>
      <c r="S35" s="8"/>
      <c r="T35" s="8"/>
      <c r="U35" s="8"/>
      <c r="V35" s="8"/>
      <c r="W35" s="8"/>
    </row>
    <row r="36" spans="2:28">
      <c r="B36" s="8"/>
      <c r="C36" s="8"/>
      <c r="D36" s="8"/>
      <c r="E36" s="8"/>
      <c r="F36" s="8"/>
      <c r="G36" s="8"/>
      <c r="H36" s="8"/>
      <c r="I36" s="8"/>
      <c r="J36" s="8"/>
      <c r="K36" s="8"/>
      <c r="L36" s="8"/>
      <c r="M36" s="8"/>
      <c r="N36" s="8"/>
      <c r="O36" s="8"/>
      <c r="P36" s="8"/>
      <c r="Q36" s="8"/>
      <c r="R36" s="8"/>
      <c r="S36" s="8"/>
      <c r="T36" s="8"/>
      <c r="U36" s="8"/>
      <c r="V36" s="8"/>
      <c r="W36" s="8"/>
    </row>
    <row r="37" spans="2:28">
      <c r="B37" s="8"/>
      <c r="C37" s="8"/>
      <c r="D37" s="8"/>
      <c r="E37" s="8"/>
      <c r="F37" s="8"/>
      <c r="G37" s="8"/>
      <c r="H37" s="8"/>
      <c r="I37" s="8"/>
      <c r="J37" s="8"/>
      <c r="K37" s="8"/>
      <c r="L37" s="8"/>
      <c r="M37" s="8"/>
      <c r="N37" s="8"/>
      <c r="O37" s="8"/>
      <c r="P37" s="8"/>
      <c r="Q37" s="8"/>
      <c r="R37" s="8"/>
      <c r="S37" s="8"/>
      <c r="T37" s="8"/>
      <c r="U37" s="8"/>
      <c r="V37" s="8"/>
      <c r="W37" s="8"/>
    </row>
    <row r="38" spans="2:28">
      <c r="B38" s="8"/>
      <c r="C38" s="8"/>
      <c r="D38" s="8"/>
      <c r="E38" s="8"/>
      <c r="F38" s="8"/>
      <c r="G38" s="8"/>
      <c r="H38" s="8"/>
      <c r="I38" s="8"/>
      <c r="J38" s="8"/>
      <c r="K38" s="8"/>
      <c r="L38" s="8"/>
      <c r="M38" s="8"/>
      <c r="N38" s="8"/>
      <c r="O38" s="8"/>
      <c r="P38" s="8"/>
      <c r="Q38" s="8"/>
      <c r="R38" s="8"/>
      <c r="S38" s="8"/>
      <c r="T38" s="8"/>
      <c r="U38" s="8"/>
      <c r="V38" s="8"/>
      <c r="W38" s="8"/>
    </row>
    <row r="39" spans="2:28">
      <c r="B39" s="8"/>
      <c r="C39" s="8"/>
      <c r="D39" s="8"/>
      <c r="E39" s="8"/>
      <c r="F39" s="8"/>
      <c r="G39" s="8"/>
      <c r="H39" s="8"/>
      <c r="I39" s="8"/>
      <c r="J39" s="8"/>
      <c r="K39" s="8"/>
      <c r="L39" s="8"/>
      <c r="M39" s="8"/>
      <c r="N39" s="8"/>
      <c r="O39" s="8"/>
      <c r="P39" s="8"/>
      <c r="Q39" s="8"/>
      <c r="R39" s="8"/>
      <c r="S39" s="8"/>
      <c r="T39" s="8"/>
      <c r="U39" s="8"/>
      <c r="V39" s="8"/>
      <c r="W39" s="8"/>
    </row>
    <row r="40" spans="2:28">
      <c r="B40" s="8"/>
      <c r="C40" s="8"/>
      <c r="D40" s="8"/>
      <c r="E40" s="8"/>
      <c r="F40" s="8"/>
      <c r="G40" s="8"/>
      <c r="H40" s="8"/>
      <c r="I40" s="8"/>
      <c r="J40" s="8"/>
      <c r="K40" s="8"/>
      <c r="L40" s="8"/>
      <c r="M40" s="8"/>
      <c r="N40" s="8"/>
      <c r="O40" s="8"/>
      <c r="P40" s="8"/>
      <c r="Q40" s="8"/>
      <c r="R40" s="8"/>
      <c r="S40" s="8"/>
      <c r="T40" s="8"/>
      <c r="U40" s="8"/>
      <c r="V40" s="8"/>
      <c r="W40" s="8"/>
    </row>
    <row r="41" spans="2:28">
      <c r="B41" s="8"/>
      <c r="C41" s="8"/>
      <c r="D41" s="8"/>
      <c r="E41" s="8"/>
      <c r="F41" s="8"/>
      <c r="G41" s="8"/>
      <c r="H41" s="8"/>
      <c r="I41" s="8"/>
      <c r="J41" s="8"/>
      <c r="K41" s="8"/>
      <c r="L41" s="8"/>
      <c r="M41" s="8"/>
      <c r="N41" s="8"/>
      <c r="O41" s="8"/>
      <c r="P41" s="8"/>
      <c r="Q41" s="8"/>
      <c r="R41" s="8"/>
      <c r="S41" s="8"/>
      <c r="T41" s="8"/>
      <c r="U41" s="8"/>
      <c r="V41" s="8"/>
      <c r="W41" s="8"/>
    </row>
    <row r="42" spans="2:28">
      <c r="B42" s="8"/>
      <c r="C42" s="8"/>
      <c r="D42" s="8"/>
      <c r="E42" s="8"/>
      <c r="F42" s="8"/>
      <c r="G42" s="8"/>
      <c r="H42" s="8"/>
      <c r="I42" s="8"/>
      <c r="J42" s="8"/>
      <c r="K42" s="8"/>
      <c r="L42" s="8"/>
      <c r="M42" s="8"/>
      <c r="N42" s="8"/>
      <c r="O42" s="8"/>
      <c r="P42" s="8"/>
      <c r="Q42" s="8"/>
      <c r="R42" s="8"/>
      <c r="S42" s="8"/>
      <c r="T42" s="8"/>
      <c r="U42" s="8"/>
      <c r="V42" s="8"/>
      <c r="W42" s="8"/>
    </row>
    <row r="43" spans="2:28">
      <c r="B43" s="8"/>
      <c r="C43" s="8"/>
      <c r="D43" s="8"/>
      <c r="E43" s="8"/>
      <c r="F43" s="8"/>
      <c r="G43" s="8"/>
      <c r="H43" s="8"/>
      <c r="I43" s="8"/>
      <c r="J43" s="8"/>
      <c r="K43" s="8"/>
      <c r="L43" s="8"/>
      <c r="M43" s="8"/>
      <c r="N43" s="8"/>
      <c r="O43" s="8"/>
      <c r="P43" s="8"/>
      <c r="Q43" s="8"/>
      <c r="R43" s="8"/>
      <c r="S43" s="8"/>
      <c r="T43" s="8"/>
      <c r="U43" s="8"/>
      <c r="V43" s="8"/>
      <c r="W43" s="8"/>
    </row>
    <row r="44" spans="2:28">
      <c r="B44" s="8"/>
      <c r="C44" s="8"/>
      <c r="D44" s="8"/>
      <c r="E44" s="8"/>
      <c r="F44" s="8"/>
      <c r="G44" s="8"/>
      <c r="H44" s="8"/>
      <c r="I44" s="8"/>
      <c r="J44" s="8"/>
      <c r="K44" s="8"/>
      <c r="L44" s="8"/>
      <c r="M44" s="8"/>
      <c r="N44" s="8"/>
      <c r="O44" s="8"/>
      <c r="P44" s="8"/>
      <c r="Q44" s="8"/>
      <c r="R44" s="8"/>
      <c r="S44" s="8"/>
      <c r="T44" s="8"/>
      <c r="U44" s="8"/>
      <c r="V44" s="8"/>
      <c r="W44" s="8"/>
    </row>
    <row r="45" spans="2:28">
      <c r="B45" s="8"/>
      <c r="C45" s="8"/>
      <c r="D45" s="8"/>
      <c r="E45" s="8"/>
      <c r="F45" s="8"/>
      <c r="G45" s="8"/>
      <c r="H45" s="8"/>
      <c r="I45" s="8"/>
      <c r="J45" s="8"/>
      <c r="K45" s="8"/>
      <c r="L45" s="8"/>
      <c r="M45" s="8"/>
      <c r="N45" s="8"/>
      <c r="O45" s="8"/>
      <c r="P45" s="8"/>
      <c r="Q45" s="8"/>
      <c r="R45" s="8"/>
      <c r="S45" s="8"/>
      <c r="T45" s="8"/>
      <c r="U45" s="8"/>
      <c r="V45" s="8"/>
      <c r="W45" s="8"/>
    </row>
    <row r="46" spans="2:28">
      <c r="B46" s="8"/>
      <c r="C46" s="8"/>
      <c r="D46" s="8"/>
      <c r="E46" s="8"/>
      <c r="F46" s="8"/>
      <c r="G46" s="8"/>
      <c r="H46" s="8"/>
      <c r="I46" s="8"/>
      <c r="J46" s="8"/>
      <c r="K46" s="8"/>
      <c r="L46" s="8"/>
      <c r="M46" s="8"/>
      <c r="N46" s="8"/>
      <c r="O46" s="8"/>
      <c r="P46" s="8"/>
      <c r="Q46" s="8"/>
      <c r="R46" s="8"/>
      <c r="S46" s="8"/>
      <c r="T46" s="8"/>
      <c r="U46" s="8"/>
      <c r="V46" s="8"/>
      <c r="W46" s="8"/>
    </row>
    <row r="47" spans="2:28">
      <c r="B47" s="8"/>
      <c r="C47" s="8"/>
      <c r="D47" s="8"/>
      <c r="E47" s="8"/>
      <c r="F47" s="8"/>
      <c r="G47" s="8"/>
      <c r="H47" s="8"/>
      <c r="I47" s="8"/>
      <c r="J47" s="8"/>
      <c r="K47" s="8"/>
      <c r="L47" s="8"/>
      <c r="M47" s="8"/>
      <c r="N47" s="8"/>
      <c r="O47" s="8"/>
      <c r="P47" s="8"/>
      <c r="Q47" s="8"/>
      <c r="R47" s="8"/>
      <c r="S47" s="8"/>
      <c r="T47" s="8"/>
      <c r="U47" s="8"/>
      <c r="V47" s="8"/>
      <c r="W47" s="8"/>
    </row>
    <row r="48" spans="2:28">
      <c r="B48" s="8"/>
      <c r="C48" s="8"/>
      <c r="D48" s="8"/>
      <c r="E48" s="8"/>
      <c r="F48" s="8"/>
      <c r="G48" s="8"/>
      <c r="H48" s="8"/>
      <c r="I48" s="8"/>
      <c r="J48" s="8"/>
      <c r="K48" s="8"/>
      <c r="L48" s="8"/>
      <c r="M48" s="8"/>
      <c r="N48" s="8"/>
      <c r="O48" s="8"/>
      <c r="P48" s="8"/>
      <c r="Q48" s="8"/>
      <c r="R48" s="8"/>
      <c r="S48" s="8"/>
      <c r="T48" s="8"/>
      <c r="U48" s="8"/>
      <c r="V48" s="8"/>
      <c r="W48" s="8"/>
    </row>
    <row r="49" spans="2:23">
      <c r="B49" s="8"/>
      <c r="C49" s="8"/>
      <c r="D49" s="8"/>
      <c r="E49" s="8"/>
      <c r="F49" s="8"/>
      <c r="G49" s="8"/>
      <c r="H49" s="8"/>
      <c r="I49" s="8"/>
      <c r="J49" s="8"/>
      <c r="K49" s="8"/>
      <c r="L49" s="8"/>
      <c r="M49" s="8"/>
      <c r="N49" s="8"/>
      <c r="O49" s="8"/>
      <c r="P49" s="8"/>
      <c r="Q49" s="8"/>
      <c r="R49" s="8"/>
      <c r="S49" s="8"/>
      <c r="T49" s="8"/>
      <c r="U49" s="8"/>
      <c r="V49" s="8"/>
      <c r="W49" s="8"/>
    </row>
    <row r="50" spans="2:23">
      <c r="B50" s="8"/>
      <c r="C50" s="8"/>
      <c r="D50" s="8"/>
      <c r="E50" s="8"/>
      <c r="F50" s="8"/>
      <c r="G50" s="8"/>
      <c r="H50" s="8"/>
      <c r="I50" s="8"/>
      <c r="J50" s="8"/>
      <c r="K50" s="8"/>
      <c r="L50" s="8"/>
      <c r="M50" s="8"/>
      <c r="N50" s="8"/>
      <c r="O50" s="8"/>
      <c r="P50" s="8"/>
      <c r="Q50" s="8"/>
      <c r="R50" s="8"/>
      <c r="S50" s="8"/>
      <c r="T50" s="8"/>
      <c r="U50" s="8"/>
      <c r="V50" s="8"/>
      <c r="W50" s="8"/>
    </row>
    <row r="51" spans="2:23">
      <c r="B51" s="8"/>
      <c r="C51" s="8"/>
      <c r="D51" s="8"/>
      <c r="E51" s="8"/>
      <c r="F51" s="8"/>
      <c r="G51" s="8"/>
      <c r="H51" s="8"/>
      <c r="I51" s="8"/>
      <c r="J51" s="8"/>
      <c r="K51" s="8"/>
      <c r="L51" s="8"/>
      <c r="M51" s="8"/>
      <c r="N51" s="8"/>
      <c r="O51" s="8"/>
      <c r="P51" s="8"/>
      <c r="Q51" s="8"/>
      <c r="R51" s="8"/>
      <c r="S51" s="8"/>
      <c r="T51" s="8"/>
      <c r="U51" s="8"/>
      <c r="V51" s="8"/>
      <c r="W51" s="8"/>
    </row>
    <row r="52" spans="2:23">
      <c r="B52" s="8"/>
      <c r="C52" s="8"/>
      <c r="D52" s="8"/>
      <c r="E52" s="8"/>
      <c r="F52" s="8"/>
      <c r="G52" s="8"/>
      <c r="H52" s="8"/>
      <c r="I52" s="8"/>
      <c r="J52" s="8"/>
      <c r="K52" s="8"/>
      <c r="L52" s="8"/>
      <c r="M52" s="8"/>
      <c r="N52" s="8"/>
      <c r="O52" s="8"/>
      <c r="P52" s="8"/>
      <c r="Q52" s="8"/>
      <c r="R52" s="8"/>
      <c r="S52" s="8"/>
      <c r="T52" s="8"/>
      <c r="U52" s="8"/>
      <c r="V52" s="8"/>
      <c r="W52" s="8"/>
    </row>
    <row r="53" spans="2:23">
      <c r="B53" s="8"/>
      <c r="C53" s="8"/>
      <c r="D53" s="8"/>
      <c r="E53" s="8"/>
      <c r="F53" s="8"/>
      <c r="G53" s="8"/>
      <c r="H53" s="8"/>
      <c r="I53" s="8"/>
      <c r="J53" s="8"/>
      <c r="K53" s="8"/>
      <c r="L53" s="8"/>
      <c r="M53" s="8"/>
      <c r="N53" s="8"/>
      <c r="O53" s="8"/>
      <c r="P53" s="8"/>
      <c r="Q53" s="8"/>
      <c r="R53" s="8"/>
      <c r="S53" s="8"/>
      <c r="T53" s="8"/>
      <c r="U53" s="8"/>
      <c r="V53" s="8"/>
      <c r="W53" s="8"/>
    </row>
    <row r="54" spans="2:23">
      <c r="B54" s="8"/>
      <c r="C54" s="8"/>
      <c r="D54" s="8"/>
      <c r="E54" s="8"/>
      <c r="F54" s="8"/>
      <c r="G54" s="8"/>
      <c r="H54" s="8"/>
      <c r="I54" s="8"/>
      <c r="J54" s="8"/>
      <c r="K54" s="8"/>
      <c r="L54" s="8"/>
      <c r="M54" s="8"/>
      <c r="N54" s="8"/>
      <c r="O54" s="8"/>
      <c r="P54" s="8"/>
      <c r="Q54" s="8"/>
      <c r="R54" s="8"/>
      <c r="S54" s="8"/>
      <c r="T54" s="8"/>
      <c r="U54" s="8"/>
      <c r="V54" s="8"/>
      <c r="W54" s="8"/>
    </row>
    <row r="55" spans="2:23">
      <c r="B55" s="8"/>
      <c r="C55" s="8"/>
      <c r="D55" s="8"/>
      <c r="E55" s="8"/>
      <c r="F55" s="8"/>
      <c r="G55" s="8"/>
      <c r="H55" s="8"/>
      <c r="I55" s="8"/>
      <c r="J55" s="8"/>
      <c r="K55" s="8"/>
      <c r="L55" s="8"/>
      <c r="M55" s="8"/>
      <c r="N55" s="8"/>
      <c r="O55" s="8"/>
      <c r="P55" s="8"/>
      <c r="Q55" s="8"/>
      <c r="R55" s="8"/>
      <c r="S55" s="8"/>
      <c r="T55" s="8"/>
      <c r="U55" s="8"/>
      <c r="V55" s="8"/>
      <c r="W55" s="8"/>
    </row>
    <row r="56" spans="2:23">
      <c r="B56" s="8"/>
      <c r="C56" s="8"/>
      <c r="D56" s="8"/>
      <c r="E56" s="8"/>
      <c r="F56" s="8"/>
      <c r="G56" s="8"/>
      <c r="H56" s="8"/>
      <c r="I56" s="8"/>
      <c r="J56" s="8"/>
      <c r="K56" s="8"/>
      <c r="L56" s="8"/>
      <c r="M56" s="8"/>
      <c r="N56" s="8"/>
      <c r="O56" s="8"/>
      <c r="P56" s="8"/>
      <c r="Q56" s="8"/>
      <c r="R56" s="8"/>
      <c r="S56" s="8"/>
      <c r="T56" s="8"/>
      <c r="U56" s="8"/>
      <c r="V56" s="8"/>
      <c r="W56" s="8"/>
    </row>
    <row r="57" spans="2:23">
      <c r="B57" s="8"/>
      <c r="C57" s="8"/>
      <c r="D57" s="8"/>
      <c r="E57" s="8"/>
      <c r="F57" s="8"/>
      <c r="G57" s="8"/>
      <c r="H57" s="8"/>
      <c r="I57" s="8"/>
      <c r="J57" s="8"/>
      <c r="K57" s="8"/>
      <c r="L57" s="8"/>
      <c r="M57" s="8"/>
      <c r="N57" s="8"/>
      <c r="O57" s="8"/>
      <c r="P57" s="8"/>
      <c r="Q57" s="8"/>
      <c r="R57" s="8"/>
      <c r="S57" s="8"/>
      <c r="T57" s="8"/>
      <c r="U57" s="8"/>
      <c r="V57" s="8"/>
      <c r="W57" s="8"/>
    </row>
    <row r="58" spans="2:23">
      <c r="B58" s="8"/>
      <c r="C58" s="8"/>
      <c r="D58" s="8"/>
      <c r="E58" s="8"/>
      <c r="F58" s="8"/>
      <c r="G58" s="8"/>
      <c r="H58" s="8"/>
      <c r="I58" s="8"/>
      <c r="J58" s="8"/>
      <c r="K58" s="8"/>
      <c r="L58" s="8"/>
      <c r="M58" s="8"/>
      <c r="N58" s="8"/>
      <c r="O58" s="8"/>
      <c r="P58" s="8"/>
      <c r="Q58" s="8"/>
      <c r="R58" s="8"/>
      <c r="S58" s="8"/>
      <c r="T58" s="8"/>
      <c r="U58" s="8"/>
      <c r="V58" s="8"/>
      <c r="W58" s="8"/>
    </row>
    <row r="59" spans="2:23">
      <c r="B59" s="8"/>
      <c r="C59" s="8"/>
      <c r="D59" s="8"/>
      <c r="E59" s="8"/>
      <c r="F59" s="8"/>
      <c r="G59" s="8"/>
      <c r="H59" s="8"/>
      <c r="I59" s="8"/>
      <c r="J59" s="8"/>
      <c r="K59" s="8"/>
      <c r="L59" s="8"/>
      <c r="M59" s="8"/>
      <c r="N59" s="8"/>
      <c r="O59" s="8"/>
      <c r="P59" s="8"/>
      <c r="Q59" s="8"/>
      <c r="R59" s="8"/>
      <c r="S59" s="8"/>
      <c r="T59" s="8"/>
      <c r="U59" s="8"/>
      <c r="V59" s="8"/>
      <c r="W59" s="8"/>
    </row>
    <row r="60" spans="2:23">
      <c r="B60" s="8"/>
      <c r="C60" s="8"/>
      <c r="D60" s="8"/>
      <c r="E60" s="8"/>
      <c r="F60" s="8"/>
      <c r="G60" s="8"/>
      <c r="H60" s="8"/>
      <c r="I60" s="8"/>
      <c r="J60" s="8"/>
      <c r="K60" s="8"/>
      <c r="L60" s="8"/>
      <c r="M60" s="8"/>
      <c r="N60" s="8"/>
      <c r="O60" s="8"/>
      <c r="P60" s="8"/>
      <c r="Q60" s="8"/>
      <c r="R60" s="8"/>
      <c r="S60" s="8"/>
      <c r="T60" s="8"/>
      <c r="U60" s="8"/>
      <c r="V60" s="8"/>
      <c r="W60" s="8"/>
    </row>
    <row r="61" spans="2:23">
      <c r="B61" s="8"/>
      <c r="C61" s="8"/>
      <c r="D61" s="8"/>
      <c r="E61" s="8"/>
      <c r="F61" s="8"/>
      <c r="G61" s="8"/>
      <c r="H61" s="8"/>
      <c r="I61" s="8"/>
      <c r="J61" s="8"/>
      <c r="K61" s="8"/>
      <c r="L61" s="8"/>
      <c r="M61" s="8"/>
      <c r="N61" s="8"/>
      <c r="O61" s="8"/>
      <c r="P61" s="8"/>
      <c r="Q61" s="8"/>
      <c r="R61" s="8"/>
      <c r="S61" s="8"/>
      <c r="T61" s="8"/>
      <c r="U61" s="8"/>
      <c r="V61" s="8"/>
      <c r="W61" s="8"/>
    </row>
    <row r="62" spans="2:23">
      <c r="B62" s="8"/>
      <c r="C62" s="8"/>
      <c r="D62" s="8"/>
      <c r="E62" s="8"/>
      <c r="F62" s="8"/>
      <c r="G62" s="8"/>
      <c r="H62" s="8"/>
      <c r="I62" s="8"/>
      <c r="J62" s="8"/>
      <c r="K62" s="8"/>
      <c r="L62" s="8"/>
      <c r="M62" s="8"/>
      <c r="N62" s="8"/>
      <c r="O62" s="8"/>
      <c r="P62" s="8"/>
      <c r="Q62" s="8"/>
      <c r="R62" s="8"/>
      <c r="S62" s="8"/>
      <c r="T62" s="8"/>
      <c r="U62" s="8"/>
      <c r="V62" s="8"/>
      <c r="W62" s="8"/>
    </row>
    <row r="63" spans="2:23">
      <c r="B63" s="8"/>
      <c r="C63" s="8"/>
      <c r="D63" s="8"/>
      <c r="E63" s="8"/>
      <c r="F63" s="8"/>
      <c r="G63" s="8"/>
      <c r="H63" s="8"/>
      <c r="I63" s="8"/>
      <c r="J63" s="8"/>
      <c r="K63" s="8"/>
      <c r="L63" s="8"/>
      <c r="M63" s="8"/>
      <c r="N63" s="8"/>
      <c r="O63" s="8"/>
      <c r="P63" s="8"/>
      <c r="Q63" s="8"/>
      <c r="R63" s="8"/>
      <c r="S63" s="8"/>
      <c r="T63" s="8"/>
      <c r="U63" s="8"/>
      <c r="V63" s="8"/>
      <c r="W63" s="8"/>
    </row>
    <row r="64" spans="2:23">
      <c r="B64" s="8"/>
      <c r="C64" s="8"/>
      <c r="D64" s="8"/>
      <c r="E64" s="8"/>
      <c r="F64" s="8"/>
      <c r="G64" s="8"/>
      <c r="H64" s="8"/>
      <c r="I64" s="8"/>
      <c r="J64" s="8"/>
      <c r="K64" s="8"/>
      <c r="L64" s="8"/>
      <c r="M64" s="8"/>
      <c r="N64" s="8"/>
      <c r="O64" s="8"/>
      <c r="P64" s="8"/>
      <c r="Q64" s="8"/>
      <c r="R64" s="8"/>
      <c r="S64" s="8"/>
      <c r="T64" s="8"/>
      <c r="U64" s="8"/>
      <c r="V64" s="8"/>
      <c r="W64" s="8"/>
    </row>
    <row r="65" spans="2:23">
      <c r="B65" s="8"/>
      <c r="C65" s="8"/>
      <c r="D65" s="8"/>
      <c r="E65" s="8"/>
      <c r="F65" s="8"/>
      <c r="G65" s="8"/>
      <c r="H65" s="8"/>
      <c r="I65" s="8"/>
      <c r="J65" s="8"/>
      <c r="K65" s="8"/>
      <c r="L65" s="8"/>
      <c r="M65" s="8"/>
      <c r="N65" s="8"/>
      <c r="O65" s="8"/>
      <c r="P65" s="8"/>
      <c r="Q65" s="8"/>
      <c r="R65" s="8"/>
      <c r="S65" s="8"/>
      <c r="T65" s="8"/>
      <c r="U65" s="8"/>
      <c r="V65" s="8"/>
      <c r="W65" s="8"/>
    </row>
    <row r="66" spans="2:23">
      <c r="B66" s="8"/>
      <c r="C66" s="8"/>
      <c r="D66" s="8"/>
      <c r="E66" s="8"/>
      <c r="F66" s="8"/>
      <c r="G66" s="8"/>
      <c r="H66" s="8"/>
      <c r="I66" s="8"/>
      <c r="J66" s="8"/>
      <c r="K66" s="8"/>
      <c r="L66" s="8"/>
      <c r="M66" s="8"/>
      <c r="N66" s="8"/>
      <c r="O66" s="8"/>
      <c r="P66" s="8"/>
      <c r="Q66" s="8"/>
      <c r="R66" s="8"/>
      <c r="S66" s="8"/>
      <c r="T66" s="8"/>
      <c r="U66" s="8"/>
      <c r="V66" s="8"/>
      <c r="W66" s="8"/>
    </row>
    <row r="67" spans="2:23">
      <c r="B67" s="8"/>
      <c r="C67" s="8"/>
      <c r="D67" s="8"/>
      <c r="E67" s="8"/>
      <c r="F67" s="8"/>
      <c r="G67" s="8"/>
      <c r="H67" s="8"/>
      <c r="I67" s="8"/>
      <c r="J67" s="8"/>
      <c r="K67" s="8"/>
      <c r="L67" s="8"/>
      <c r="M67" s="8"/>
      <c r="N67" s="8"/>
      <c r="O67" s="8"/>
      <c r="P67" s="8"/>
      <c r="Q67" s="8"/>
      <c r="R67" s="8"/>
      <c r="S67" s="8"/>
      <c r="T67" s="8"/>
      <c r="U67" s="8"/>
      <c r="V67" s="8"/>
      <c r="W67" s="8"/>
    </row>
    <row r="68" spans="2:23">
      <c r="B68" s="8"/>
      <c r="C68" s="8"/>
      <c r="D68" s="8"/>
      <c r="E68" s="8"/>
      <c r="F68" s="8"/>
      <c r="G68" s="8"/>
      <c r="H68" s="8"/>
      <c r="I68" s="8"/>
      <c r="J68" s="8"/>
      <c r="K68" s="8"/>
      <c r="L68" s="8"/>
      <c r="M68" s="8"/>
      <c r="N68" s="8"/>
      <c r="O68" s="8"/>
      <c r="P68" s="8"/>
      <c r="Q68" s="8"/>
      <c r="R68" s="8"/>
      <c r="S68" s="8"/>
      <c r="T68" s="8"/>
      <c r="U68" s="8"/>
      <c r="V68" s="8"/>
      <c r="W68" s="8"/>
    </row>
    <row r="69" spans="2:23">
      <c r="B69" s="8"/>
      <c r="C69" s="8"/>
      <c r="D69" s="8"/>
      <c r="E69" s="8"/>
      <c r="F69" s="8"/>
      <c r="G69" s="8"/>
      <c r="H69" s="8"/>
      <c r="I69" s="8"/>
      <c r="J69" s="8"/>
      <c r="K69" s="8"/>
      <c r="L69" s="8"/>
      <c r="M69" s="8"/>
      <c r="N69" s="8"/>
      <c r="O69" s="8"/>
      <c r="P69" s="8"/>
      <c r="Q69" s="8"/>
      <c r="R69" s="8"/>
      <c r="S69" s="8"/>
      <c r="T69" s="8"/>
      <c r="U69" s="8"/>
      <c r="V69" s="8"/>
      <c r="W69" s="8"/>
    </row>
    <row r="70" spans="2:23">
      <c r="B70" s="8"/>
      <c r="C70" s="8"/>
      <c r="D70" s="8"/>
      <c r="E70" s="8"/>
      <c r="F70" s="8"/>
      <c r="G70" s="8"/>
      <c r="H70" s="8"/>
      <c r="I70" s="8"/>
      <c r="J70" s="8"/>
      <c r="K70" s="8"/>
      <c r="L70" s="8"/>
      <c r="M70" s="8"/>
      <c r="N70" s="8"/>
      <c r="O70" s="8"/>
      <c r="P70" s="8"/>
      <c r="Q70" s="8"/>
      <c r="R70" s="8"/>
      <c r="S70" s="8"/>
      <c r="T70" s="8"/>
      <c r="U70" s="8"/>
      <c r="V70" s="8"/>
      <c r="W70" s="8"/>
    </row>
    <row r="71" spans="2:23">
      <c r="B71" s="8"/>
      <c r="C71" s="8"/>
      <c r="D71" s="8"/>
      <c r="E71" s="8"/>
      <c r="F71" s="8"/>
      <c r="G71" s="8"/>
      <c r="H71" s="8"/>
      <c r="I71" s="8"/>
      <c r="J71" s="8"/>
      <c r="K71" s="8"/>
      <c r="L71" s="8"/>
      <c r="M71" s="8"/>
      <c r="N71" s="8"/>
      <c r="O71" s="8"/>
      <c r="P71" s="8"/>
      <c r="Q71" s="8"/>
      <c r="R71" s="8"/>
      <c r="S71" s="8"/>
      <c r="T71" s="8"/>
      <c r="U71" s="8"/>
      <c r="V71" s="8"/>
      <c r="W71" s="8"/>
    </row>
    <row r="72" spans="2:23">
      <c r="B72" s="8"/>
      <c r="C72" s="8"/>
      <c r="D72" s="8"/>
      <c r="E72" s="8"/>
      <c r="F72" s="8"/>
      <c r="G72" s="8"/>
      <c r="H72" s="8"/>
      <c r="I72" s="8"/>
      <c r="J72" s="8"/>
      <c r="K72" s="8"/>
      <c r="L72" s="8"/>
      <c r="M72" s="8"/>
      <c r="N72" s="8"/>
      <c r="O72" s="8"/>
      <c r="P72" s="8"/>
      <c r="Q72" s="8"/>
      <c r="R72" s="8"/>
      <c r="S72" s="8"/>
      <c r="T72" s="8"/>
      <c r="U72" s="8"/>
      <c r="V72" s="8"/>
      <c r="W72" s="8"/>
    </row>
    <row r="73" spans="2:23">
      <c r="B73" s="8"/>
      <c r="C73" s="8"/>
      <c r="D73" s="8"/>
      <c r="E73" s="8"/>
      <c r="F73" s="8"/>
      <c r="G73" s="8"/>
      <c r="H73" s="8"/>
      <c r="I73" s="8"/>
      <c r="J73" s="8"/>
      <c r="K73" s="8"/>
      <c r="L73" s="8"/>
      <c r="M73" s="8"/>
      <c r="N73" s="8"/>
      <c r="O73" s="8"/>
      <c r="P73" s="8"/>
      <c r="Q73" s="8"/>
      <c r="R73" s="8"/>
      <c r="S73" s="8"/>
      <c r="T73" s="8"/>
      <c r="U73" s="8"/>
      <c r="V73" s="8"/>
      <c r="W73" s="8"/>
    </row>
    <row r="74" spans="2:23">
      <c r="B74" s="8"/>
      <c r="C74" s="8"/>
      <c r="D74" s="8"/>
      <c r="E74" s="8"/>
      <c r="F74" s="8"/>
      <c r="G74" s="8"/>
      <c r="H74" s="8"/>
      <c r="I74" s="8"/>
      <c r="J74" s="8"/>
      <c r="K74" s="8"/>
      <c r="L74" s="8"/>
      <c r="M74" s="8"/>
      <c r="N74" s="8"/>
      <c r="O74" s="8"/>
      <c r="P74" s="8"/>
      <c r="Q74" s="8"/>
      <c r="R74" s="8"/>
      <c r="S74" s="8"/>
      <c r="T74" s="8"/>
      <c r="U74" s="8"/>
      <c r="V74" s="8"/>
      <c r="W74" s="8"/>
    </row>
    <row r="75" spans="2:23">
      <c r="B75" s="8"/>
      <c r="C75" s="8"/>
      <c r="D75" s="8"/>
      <c r="E75" s="8"/>
      <c r="F75" s="8"/>
      <c r="G75" s="8"/>
      <c r="H75" s="8"/>
      <c r="I75" s="8"/>
      <c r="J75" s="8"/>
      <c r="K75" s="8"/>
      <c r="L75" s="8"/>
      <c r="M75" s="8"/>
      <c r="N75" s="8"/>
      <c r="O75" s="8"/>
      <c r="P75" s="8"/>
      <c r="Q75" s="8"/>
      <c r="R75" s="8"/>
      <c r="S75" s="8"/>
      <c r="T75" s="8"/>
      <c r="U75" s="8"/>
      <c r="V75" s="8"/>
      <c r="W75" s="8"/>
    </row>
    <row r="76" spans="2:23">
      <c r="B76" s="8"/>
      <c r="C76" s="8"/>
      <c r="D76" s="8"/>
      <c r="E76" s="8"/>
      <c r="F76" s="8"/>
      <c r="G76" s="8"/>
      <c r="H76" s="8"/>
      <c r="I76" s="8"/>
      <c r="J76" s="8"/>
      <c r="K76" s="8"/>
      <c r="L76" s="8"/>
      <c r="M76" s="8"/>
      <c r="N76" s="8"/>
      <c r="O76" s="8"/>
      <c r="P76" s="8"/>
      <c r="Q76" s="8"/>
      <c r="R76" s="8"/>
      <c r="S76" s="8"/>
      <c r="T76" s="8"/>
      <c r="U76" s="8"/>
      <c r="V76" s="8"/>
      <c r="W76" s="8"/>
    </row>
    <row r="77" spans="2:23">
      <c r="B77" s="8"/>
      <c r="C77" s="8"/>
      <c r="D77" s="8"/>
      <c r="E77" s="8"/>
      <c r="F77" s="8"/>
      <c r="G77" s="8"/>
      <c r="H77" s="8"/>
      <c r="I77" s="8"/>
      <c r="J77" s="8"/>
      <c r="K77" s="8"/>
      <c r="L77" s="8"/>
      <c r="M77" s="8"/>
      <c r="N77" s="8"/>
      <c r="O77" s="8"/>
      <c r="P77" s="8"/>
      <c r="Q77" s="8"/>
      <c r="R77" s="8"/>
      <c r="S77" s="8"/>
      <c r="T77" s="8"/>
      <c r="U77" s="8"/>
      <c r="V77" s="8"/>
      <c r="W77" s="8"/>
    </row>
    <row r="78" spans="2:23">
      <c r="B78" s="8"/>
      <c r="C78" s="8"/>
      <c r="D78" s="8"/>
      <c r="E78" s="8"/>
      <c r="F78" s="8"/>
      <c r="G78" s="8"/>
      <c r="H78" s="8"/>
      <c r="I78" s="8"/>
      <c r="J78" s="8"/>
      <c r="K78" s="8"/>
      <c r="L78" s="8"/>
      <c r="M78" s="8"/>
      <c r="N78" s="8"/>
      <c r="O78" s="8"/>
      <c r="P78" s="8"/>
      <c r="Q78" s="8"/>
      <c r="R78" s="8"/>
      <c r="S78" s="8"/>
      <c r="T78" s="8"/>
      <c r="U78" s="8"/>
      <c r="V78" s="8"/>
      <c r="W78" s="8"/>
    </row>
    <row r="79" spans="2:23">
      <c r="B79" s="8"/>
      <c r="C79" s="8"/>
      <c r="D79" s="8"/>
      <c r="E79" s="8"/>
      <c r="F79" s="8"/>
      <c r="G79" s="8"/>
      <c r="H79" s="8"/>
      <c r="I79" s="8"/>
      <c r="J79" s="8"/>
      <c r="K79" s="8"/>
      <c r="L79" s="8"/>
      <c r="M79" s="8"/>
      <c r="N79" s="8"/>
      <c r="O79" s="8"/>
      <c r="P79" s="8"/>
      <c r="Q79" s="8"/>
      <c r="R79" s="8"/>
      <c r="S79" s="8"/>
      <c r="T79" s="8"/>
      <c r="U79" s="8"/>
      <c r="V79" s="8"/>
      <c r="W79" s="8"/>
    </row>
    <row r="80" spans="2:23">
      <c r="B80" s="8"/>
      <c r="C80" s="8"/>
      <c r="D80" s="8"/>
      <c r="E80" s="8"/>
      <c r="F80" s="8"/>
      <c r="G80" s="8"/>
      <c r="H80" s="8"/>
      <c r="I80" s="8"/>
      <c r="J80" s="8"/>
      <c r="K80" s="8"/>
      <c r="L80" s="8"/>
      <c r="M80" s="8"/>
      <c r="N80" s="8"/>
      <c r="O80" s="8"/>
      <c r="P80" s="8"/>
      <c r="Q80" s="8"/>
      <c r="R80" s="8"/>
      <c r="S80" s="8"/>
      <c r="T80" s="8"/>
      <c r="U80" s="8"/>
      <c r="V80" s="8"/>
      <c r="W80" s="8"/>
    </row>
    <row r="81" spans="2:23">
      <c r="B81" s="8"/>
      <c r="C81" s="8"/>
      <c r="D81" s="8"/>
      <c r="E81" s="8"/>
      <c r="F81" s="8"/>
      <c r="G81" s="8"/>
      <c r="H81" s="8"/>
      <c r="I81" s="8"/>
      <c r="J81" s="8"/>
      <c r="K81" s="8"/>
      <c r="L81" s="8"/>
      <c r="M81" s="8"/>
      <c r="N81" s="8"/>
      <c r="O81" s="8"/>
      <c r="P81" s="8"/>
      <c r="Q81" s="8"/>
      <c r="R81" s="8"/>
      <c r="S81" s="8"/>
      <c r="T81" s="8"/>
      <c r="U81" s="8"/>
      <c r="V81" s="8"/>
      <c r="W81" s="8"/>
    </row>
    <row r="82" spans="2:23">
      <c r="B82" s="8"/>
      <c r="C82" s="8"/>
      <c r="D82" s="8"/>
      <c r="E82" s="8"/>
      <c r="F82" s="8"/>
      <c r="G82" s="8"/>
      <c r="H82" s="8"/>
      <c r="I82" s="8"/>
      <c r="J82" s="8"/>
      <c r="K82" s="8"/>
      <c r="L82" s="8"/>
      <c r="M82" s="8"/>
      <c r="N82" s="8"/>
      <c r="O82" s="8"/>
      <c r="P82" s="8"/>
      <c r="Q82" s="8"/>
      <c r="R82" s="8"/>
      <c r="S82" s="8"/>
      <c r="T82" s="8"/>
      <c r="U82" s="8"/>
      <c r="V82" s="8"/>
      <c r="W82" s="8"/>
    </row>
    <row r="83" spans="2:23">
      <c r="B83" s="8"/>
      <c r="C83" s="8"/>
      <c r="D83" s="8"/>
      <c r="E83" s="8"/>
      <c r="F83" s="8"/>
      <c r="G83" s="8"/>
      <c r="H83" s="8"/>
      <c r="I83" s="8"/>
      <c r="J83" s="8"/>
      <c r="K83" s="8"/>
      <c r="L83" s="8"/>
      <c r="M83" s="8"/>
      <c r="N83" s="8"/>
      <c r="O83" s="8"/>
      <c r="P83" s="8"/>
      <c r="Q83" s="8"/>
      <c r="R83" s="8"/>
      <c r="S83" s="8"/>
      <c r="T83" s="8"/>
      <c r="U83" s="8"/>
      <c r="V83" s="8"/>
      <c r="W83" s="8"/>
    </row>
    <row r="84" spans="2:23">
      <c r="B84" s="8"/>
      <c r="C84" s="8"/>
      <c r="D84" s="8"/>
      <c r="E84" s="8"/>
      <c r="F84" s="8"/>
      <c r="G84" s="8"/>
      <c r="H84" s="8"/>
      <c r="I84" s="8"/>
      <c r="J84" s="8"/>
      <c r="K84" s="8"/>
      <c r="L84" s="8"/>
      <c r="M84" s="8"/>
      <c r="N84" s="8"/>
      <c r="O84" s="8"/>
      <c r="P84" s="8"/>
      <c r="Q84" s="8"/>
      <c r="R84" s="8"/>
      <c r="S84" s="8"/>
      <c r="T84" s="8"/>
      <c r="U84" s="8"/>
      <c r="V84" s="8"/>
      <c r="W84" s="8"/>
    </row>
    <row r="85" spans="2:23">
      <c r="B85" s="8"/>
      <c r="C85" s="8"/>
      <c r="D85" s="8"/>
      <c r="E85" s="8"/>
      <c r="F85" s="8"/>
      <c r="G85" s="8"/>
      <c r="H85" s="8"/>
      <c r="I85" s="8"/>
      <c r="J85" s="8"/>
      <c r="K85" s="8"/>
      <c r="L85" s="8"/>
      <c r="M85" s="8"/>
      <c r="N85" s="8"/>
      <c r="O85" s="8"/>
      <c r="P85" s="8"/>
      <c r="Q85" s="8"/>
      <c r="R85" s="8"/>
      <c r="S85" s="8"/>
      <c r="T85" s="8"/>
      <c r="U85" s="8"/>
      <c r="V85" s="8"/>
      <c r="W85" s="8"/>
    </row>
    <row r="86" spans="2:23">
      <c r="B86" s="8"/>
      <c r="C86" s="8"/>
      <c r="D86" s="8"/>
      <c r="E86" s="8"/>
      <c r="F86" s="8"/>
      <c r="G86" s="8"/>
      <c r="H86" s="8"/>
      <c r="I86" s="8"/>
      <c r="J86" s="8"/>
      <c r="K86" s="8"/>
      <c r="L86" s="8"/>
      <c r="M86" s="8"/>
      <c r="N86" s="8"/>
      <c r="O86" s="8"/>
      <c r="P86" s="8"/>
      <c r="Q86" s="8"/>
      <c r="R86" s="8"/>
      <c r="S86" s="8"/>
      <c r="T86" s="8"/>
      <c r="U86" s="8"/>
      <c r="V86" s="8"/>
      <c r="W86" s="8"/>
    </row>
    <row r="87" spans="2:23">
      <c r="B87" s="8"/>
      <c r="C87" s="8"/>
      <c r="D87" s="8"/>
      <c r="E87" s="8"/>
      <c r="F87" s="8"/>
      <c r="G87" s="8"/>
      <c r="H87" s="8"/>
      <c r="I87" s="8"/>
      <c r="J87" s="8"/>
      <c r="K87" s="8"/>
      <c r="L87" s="8"/>
      <c r="M87" s="8"/>
      <c r="N87" s="8"/>
      <c r="O87" s="8"/>
      <c r="P87" s="8"/>
      <c r="Q87" s="8"/>
      <c r="R87" s="8"/>
      <c r="S87" s="8"/>
      <c r="T87" s="8"/>
      <c r="U87" s="8"/>
      <c r="V87" s="8"/>
      <c r="W87" s="8"/>
    </row>
    <row r="88" spans="2:23">
      <c r="B88" s="8"/>
      <c r="C88" s="8"/>
      <c r="D88" s="8"/>
      <c r="E88" s="8"/>
      <c r="F88" s="8"/>
      <c r="G88" s="8"/>
      <c r="H88" s="8"/>
      <c r="I88" s="8"/>
      <c r="J88" s="8"/>
      <c r="K88" s="8"/>
      <c r="L88" s="8"/>
      <c r="M88" s="8"/>
      <c r="N88" s="8"/>
      <c r="O88" s="8"/>
      <c r="P88" s="8"/>
      <c r="Q88" s="8"/>
      <c r="R88" s="8"/>
      <c r="S88" s="8"/>
      <c r="T88" s="8"/>
      <c r="U88" s="8"/>
      <c r="V88" s="8"/>
      <c r="W88" s="8"/>
    </row>
    <row r="89" spans="2:23">
      <c r="B89" s="8"/>
      <c r="C89" s="8"/>
      <c r="D89" s="8"/>
      <c r="E89" s="8"/>
      <c r="F89" s="8"/>
      <c r="G89" s="8"/>
      <c r="H89" s="8"/>
      <c r="I89" s="8"/>
      <c r="J89" s="8"/>
      <c r="K89" s="8"/>
      <c r="L89" s="8"/>
      <c r="M89" s="8"/>
      <c r="N89" s="8"/>
      <c r="O89" s="8"/>
      <c r="P89" s="8"/>
      <c r="Q89" s="8"/>
      <c r="R89" s="8"/>
      <c r="S89" s="8"/>
      <c r="T89" s="8"/>
      <c r="U89" s="8"/>
      <c r="V89" s="8"/>
      <c r="W89" s="8"/>
    </row>
    <row r="90" spans="2:23">
      <c r="B90" s="8"/>
      <c r="C90" s="8"/>
      <c r="D90" s="8"/>
      <c r="E90" s="8"/>
      <c r="F90" s="8"/>
      <c r="G90" s="8"/>
      <c r="H90" s="8"/>
      <c r="I90" s="8"/>
      <c r="J90" s="8"/>
      <c r="K90" s="8"/>
      <c r="L90" s="8"/>
      <c r="M90" s="8"/>
      <c r="N90" s="8"/>
      <c r="O90" s="8"/>
      <c r="P90" s="8"/>
      <c r="Q90" s="8"/>
      <c r="R90" s="8"/>
      <c r="S90" s="8"/>
      <c r="T90" s="8"/>
      <c r="U90" s="8"/>
      <c r="V90" s="8"/>
      <c r="W90" s="8"/>
    </row>
    <row r="91" spans="2:23">
      <c r="B91" s="8"/>
      <c r="C91" s="8"/>
      <c r="D91" s="8"/>
      <c r="E91" s="8"/>
      <c r="F91" s="8"/>
      <c r="G91" s="8"/>
      <c r="H91" s="8"/>
      <c r="I91" s="8"/>
      <c r="J91" s="8"/>
      <c r="K91" s="8"/>
      <c r="L91" s="8"/>
      <c r="M91" s="8"/>
      <c r="N91" s="8"/>
      <c r="O91" s="8"/>
      <c r="P91" s="8"/>
      <c r="Q91" s="8"/>
      <c r="R91" s="8"/>
      <c r="S91" s="8"/>
      <c r="T91" s="8"/>
      <c r="U91" s="8"/>
      <c r="V91" s="8"/>
      <c r="W91" s="8"/>
    </row>
    <row r="92" spans="2:23">
      <c r="B92" s="8"/>
      <c r="C92" s="8"/>
      <c r="D92" s="8"/>
      <c r="E92" s="8"/>
      <c r="F92" s="8"/>
      <c r="G92" s="8"/>
      <c r="H92" s="8"/>
      <c r="I92" s="8"/>
      <c r="J92" s="8"/>
      <c r="K92" s="8"/>
      <c r="L92" s="8"/>
      <c r="M92" s="8"/>
      <c r="N92" s="8"/>
      <c r="O92" s="8"/>
      <c r="P92" s="8"/>
      <c r="Q92" s="8"/>
      <c r="R92" s="8"/>
      <c r="S92" s="8"/>
      <c r="T92" s="8"/>
      <c r="U92" s="8"/>
      <c r="V92" s="8"/>
      <c r="W92" s="8"/>
    </row>
    <row r="93" spans="2:23">
      <c r="B93" s="8"/>
      <c r="C93" s="8"/>
      <c r="D93" s="8"/>
      <c r="E93" s="8"/>
      <c r="F93" s="8"/>
      <c r="G93" s="8"/>
      <c r="H93" s="8"/>
      <c r="I93" s="8"/>
      <c r="J93" s="8"/>
      <c r="K93" s="8"/>
      <c r="L93" s="8"/>
      <c r="M93" s="8"/>
      <c r="N93" s="8"/>
      <c r="O93" s="8"/>
      <c r="P93" s="8"/>
      <c r="Q93" s="8"/>
      <c r="R93" s="8"/>
      <c r="S93" s="8"/>
      <c r="T93" s="8"/>
      <c r="U93" s="8"/>
      <c r="V93" s="8"/>
      <c r="W93" s="8"/>
    </row>
    <row r="94" spans="2:23">
      <c r="B94" s="8"/>
      <c r="C94" s="8"/>
      <c r="D94" s="8"/>
      <c r="E94" s="8"/>
      <c r="F94" s="8"/>
      <c r="G94" s="8"/>
      <c r="H94" s="8"/>
      <c r="I94" s="8"/>
      <c r="J94" s="8"/>
      <c r="K94" s="8"/>
      <c r="L94" s="8"/>
      <c r="M94" s="8"/>
      <c r="N94" s="8"/>
      <c r="O94" s="8"/>
      <c r="P94" s="8"/>
      <c r="Q94" s="8"/>
      <c r="R94" s="8"/>
      <c r="S94" s="8"/>
      <c r="T94" s="8"/>
      <c r="U94" s="8"/>
      <c r="V94" s="8"/>
      <c r="W94" s="8"/>
    </row>
    <row r="95" spans="2:23">
      <c r="B95" s="8"/>
      <c r="C95" s="8"/>
      <c r="D95" s="8"/>
      <c r="E95" s="8"/>
      <c r="F95" s="8"/>
      <c r="G95" s="8"/>
      <c r="H95" s="8"/>
      <c r="I95" s="8"/>
      <c r="J95" s="8"/>
      <c r="K95" s="8"/>
      <c r="L95" s="8"/>
      <c r="M95" s="8"/>
      <c r="N95" s="8"/>
      <c r="O95" s="8"/>
      <c r="P95" s="8"/>
      <c r="Q95" s="8"/>
      <c r="R95" s="8"/>
      <c r="S95" s="8"/>
      <c r="T95" s="8"/>
      <c r="U95" s="8"/>
      <c r="V95" s="8"/>
      <c r="W95" s="8"/>
    </row>
    <row r="96" spans="2:23">
      <c r="B96" s="8"/>
      <c r="C96" s="8"/>
      <c r="D96" s="8"/>
      <c r="E96" s="8"/>
      <c r="F96" s="8"/>
      <c r="G96" s="8"/>
      <c r="H96" s="8"/>
      <c r="I96" s="8"/>
      <c r="J96" s="8"/>
      <c r="K96" s="8"/>
      <c r="L96" s="8"/>
      <c r="M96" s="8"/>
      <c r="N96" s="8"/>
      <c r="O96" s="8"/>
      <c r="P96" s="8"/>
      <c r="Q96" s="8"/>
      <c r="R96" s="8"/>
      <c r="S96" s="8"/>
      <c r="T96" s="8"/>
      <c r="U96" s="8"/>
      <c r="V96" s="8"/>
      <c r="W96" s="8"/>
    </row>
    <row r="97" spans="2:23">
      <c r="B97" s="8"/>
      <c r="C97" s="8"/>
      <c r="D97" s="8"/>
      <c r="E97" s="8"/>
      <c r="F97" s="8"/>
      <c r="G97" s="8"/>
      <c r="H97" s="8"/>
      <c r="I97" s="8"/>
      <c r="J97" s="8"/>
      <c r="K97" s="8"/>
      <c r="L97" s="8"/>
      <c r="M97" s="8"/>
      <c r="N97" s="8"/>
      <c r="O97" s="8"/>
      <c r="P97" s="8"/>
      <c r="Q97" s="8"/>
      <c r="R97" s="8"/>
      <c r="S97" s="8"/>
      <c r="T97" s="8"/>
      <c r="U97" s="8"/>
      <c r="V97" s="8"/>
      <c r="W97" s="8"/>
    </row>
    <row r="98" spans="2:23">
      <c r="B98" s="8"/>
      <c r="C98" s="8"/>
      <c r="D98" s="8"/>
      <c r="E98" s="8"/>
      <c r="F98" s="8"/>
      <c r="G98" s="8"/>
      <c r="H98" s="8"/>
      <c r="I98" s="8"/>
      <c r="J98" s="8"/>
      <c r="K98" s="8"/>
      <c r="L98" s="8"/>
      <c r="M98" s="8"/>
      <c r="N98" s="8"/>
      <c r="O98" s="8"/>
      <c r="P98" s="8"/>
      <c r="Q98" s="8"/>
      <c r="R98" s="8"/>
      <c r="S98" s="8"/>
      <c r="T98" s="8"/>
      <c r="U98" s="8"/>
      <c r="V98" s="8"/>
      <c r="W98" s="8"/>
    </row>
    <row r="99" spans="2:23">
      <c r="B99" s="8"/>
      <c r="C99" s="8"/>
      <c r="D99" s="8"/>
      <c r="E99" s="8"/>
      <c r="F99" s="8"/>
      <c r="G99" s="8"/>
      <c r="H99" s="8"/>
      <c r="I99" s="8"/>
      <c r="J99" s="8"/>
      <c r="K99" s="8"/>
      <c r="L99" s="8"/>
      <c r="M99" s="8"/>
      <c r="N99" s="8"/>
      <c r="O99" s="8"/>
      <c r="P99" s="8"/>
      <c r="Q99" s="8"/>
      <c r="R99" s="8"/>
      <c r="S99" s="8"/>
      <c r="T99" s="8"/>
      <c r="U99" s="8"/>
      <c r="V99" s="8"/>
      <c r="W99" s="8"/>
    </row>
    <row r="100" spans="2:23">
      <c r="B100" s="8"/>
      <c r="C100" s="8"/>
      <c r="D100" s="8"/>
      <c r="E100" s="8"/>
      <c r="F100" s="8"/>
      <c r="G100" s="8"/>
      <c r="H100" s="8"/>
      <c r="I100" s="8"/>
      <c r="J100" s="8"/>
      <c r="K100" s="8"/>
      <c r="L100" s="8"/>
      <c r="M100" s="8"/>
      <c r="N100" s="8"/>
      <c r="O100" s="8"/>
      <c r="P100" s="8"/>
      <c r="Q100" s="8"/>
      <c r="R100" s="8"/>
      <c r="S100" s="8"/>
      <c r="T100" s="8"/>
      <c r="U100" s="8"/>
      <c r="V100" s="8"/>
      <c r="W100" s="8"/>
    </row>
    <row r="101" spans="2:23">
      <c r="B101" s="8"/>
      <c r="C101" s="8"/>
      <c r="D101" s="8"/>
      <c r="E101" s="8"/>
      <c r="F101" s="8"/>
      <c r="G101" s="8"/>
      <c r="H101" s="8"/>
      <c r="I101" s="8"/>
      <c r="J101" s="8"/>
      <c r="K101" s="8"/>
      <c r="L101" s="8"/>
      <c r="M101" s="8"/>
      <c r="N101" s="8"/>
      <c r="O101" s="8"/>
      <c r="P101" s="8"/>
      <c r="Q101" s="8"/>
      <c r="R101" s="8"/>
      <c r="S101" s="8"/>
      <c r="T101" s="8"/>
      <c r="U101" s="8"/>
      <c r="V101" s="8"/>
      <c r="W101" s="8"/>
    </row>
    <row r="102" spans="2:23">
      <c r="B102" s="8"/>
      <c r="C102" s="8"/>
      <c r="D102" s="8"/>
      <c r="E102" s="8"/>
      <c r="F102" s="8"/>
      <c r="G102" s="8"/>
      <c r="H102" s="8"/>
      <c r="I102" s="8"/>
      <c r="J102" s="8"/>
      <c r="K102" s="8"/>
      <c r="L102" s="8"/>
      <c r="M102" s="8"/>
      <c r="N102" s="8"/>
      <c r="O102" s="8"/>
      <c r="P102" s="8"/>
      <c r="Q102" s="8"/>
      <c r="R102" s="8"/>
      <c r="S102" s="8"/>
      <c r="T102" s="8"/>
      <c r="U102" s="8"/>
      <c r="V102" s="8"/>
      <c r="W102" s="8"/>
    </row>
    <row r="103" spans="2:23">
      <c r="B103" s="8"/>
      <c r="C103" s="8"/>
      <c r="D103" s="8"/>
      <c r="E103" s="8"/>
      <c r="F103" s="8"/>
      <c r="G103" s="8"/>
      <c r="H103" s="8"/>
      <c r="I103" s="8"/>
      <c r="J103" s="8"/>
      <c r="K103" s="8"/>
      <c r="L103" s="8"/>
      <c r="M103" s="8"/>
      <c r="N103" s="8"/>
      <c r="O103" s="8"/>
      <c r="P103" s="8"/>
      <c r="Q103" s="8"/>
      <c r="R103" s="8"/>
      <c r="S103" s="8"/>
      <c r="T103" s="8"/>
      <c r="U103" s="8"/>
      <c r="V103" s="8"/>
      <c r="W103" s="8"/>
    </row>
    <row r="104" spans="2:23">
      <c r="B104" s="8"/>
      <c r="C104" s="8"/>
      <c r="D104" s="8"/>
      <c r="E104" s="8"/>
      <c r="F104" s="8"/>
      <c r="G104" s="8"/>
      <c r="H104" s="8"/>
      <c r="I104" s="8"/>
      <c r="J104" s="8"/>
      <c r="K104" s="8"/>
      <c r="L104" s="8"/>
      <c r="M104" s="8"/>
      <c r="N104" s="8"/>
      <c r="O104" s="8"/>
      <c r="P104" s="8"/>
      <c r="Q104" s="8"/>
      <c r="R104" s="8"/>
      <c r="S104" s="8"/>
      <c r="T104" s="8"/>
      <c r="U104" s="8"/>
      <c r="V104" s="8"/>
      <c r="W104" s="8"/>
    </row>
    <row r="105" spans="2:23">
      <c r="B105" s="8"/>
      <c r="C105" s="8"/>
      <c r="D105" s="8"/>
      <c r="E105" s="8"/>
      <c r="F105" s="8"/>
      <c r="G105" s="8"/>
      <c r="H105" s="8"/>
      <c r="I105" s="8"/>
      <c r="J105" s="8"/>
      <c r="K105" s="8"/>
      <c r="L105" s="8"/>
      <c r="M105" s="8"/>
      <c r="N105" s="8"/>
      <c r="O105" s="8"/>
      <c r="P105" s="8"/>
      <c r="Q105" s="8"/>
      <c r="R105" s="8"/>
      <c r="S105" s="8"/>
      <c r="T105" s="8"/>
      <c r="U105" s="8"/>
      <c r="V105" s="8"/>
      <c r="W105" s="8"/>
    </row>
    <row r="106" spans="2:23">
      <c r="B106" s="8"/>
      <c r="C106" s="8"/>
      <c r="D106" s="8"/>
      <c r="E106" s="8"/>
      <c r="F106" s="8"/>
      <c r="G106" s="8"/>
      <c r="H106" s="8"/>
      <c r="I106" s="8"/>
      <c r="J106" s="8"/>
      <c r="K106" s="8"/>
      <c r="L106" s="8"/>
      <c r="M106" s="8"/>
      <c r="N106" s="8"/>
      <c r="O106" s="8"/>
      <c r="P106" s="8"/>
      <c r="Q106" s="8"/>
      <c r="R106" s="8"/>
      <c r="S106" s="8"/>
      <c r="T106" s="8"/>
      <c r="U106" s="8"/>
      <c r="V106" s="8"/>
      <c r="W106" s="8"/>
    </row>
    <row r="107" spans="2:23">
      <c r="B107" s="8"/>
      <c r="C107" s="8"/>
      <c r="D107" s="8"/>
      <c r="E107" s="8"/>
      <c r="F107" s="8"/>
      <c r="G107" s="8"/>
      <c r="H107" s="8"/>
      <c r="I107" s="8"/>
      <c r="J107" s="8"/>
      <c r="K107" s="8"/>
      <c r="L107" s="8"/>
      <c r="M107" s="8"/>
      <c r="N107" s="8"/>
      <c r="O107" s="8"/>
      <c r="P107" s="8"/>
      <c r="Q107" s="8"/>
      <c r="R107" s="8"/>
      <c r="S107" s="8"/>
      <c r="T107" s="8"/>
      <c r="U107" s="8"/>
      <c r="V107" s="8"/>
      <c r="W107" s="8"/>
    </row>
    <row r="108" spans="2:23">
      <c r="B108" s="8"/>
      <c r="C108" s="8"/>
      <c r="D108" s="8"/>
      <c r="E108" s="8"/>
      <c r="F108" s="8"/>
      <c r="G108" s="8"/>
      <c r="H108" s="8"/>
      <c r="I108" s="8"/>
      <c r="J108" s="8"/>
      <c r="K108" s="8"/>
      <c r="L108" s="8"/>
      <c r="M108" s="8"/>
      <c r="N108" s="8"/>
      <c r="O108" s="8"/>
      <c r="P108" s="8"/>
      <c r="Q108" s="8"/>
      <c r="R108" s="8"/>
      <c r="S108" s="8"/>
      <c r="T108" s="8"/>
      <c r="U108" s="8"/>
      <c r="V108" s="8"/>
      <c r="W108" s="8"/>
    </row>
    <row r="109" spans="2:23">
      <c r="B109" s="8"/>
      <c r="C109" s="8"/>
      <c r="D109" s="8"/>
      <c r="E109" s="8"/>
      <c r="F109" s="8"/>
      <c r="G109" s="8"/>
      <c r="H109" s="8"/>
      <c r="I109" s="8"/>
      <c r="J109" s="8"/>
      <c r="K109" s="8"/>
      <c r="L109" s="8"/>
      <c r="M109" s="8"/>
      <c r="N109" s="8"/>
      <c r="O109" s="8"/>
      <c r="P109" s="8"/>
      <c r="Q109" s="8"/>
      <c r="R109" s="8"/>
      <c r="S109" s="8"/>
      <c r="T109" s="8"/>
      <c r="U109" s="8"/>
      <c r="V109" s="8"/>
      <c r="W109" s="8"/>
    </row>
    <row r="110" spans="2:23">
      <c r="B110" s="8"/>
      <c r="C110" s="8"/>
      <c r="D110" s="8"/>
      <c r="E110" s="8"/>
      <c r="F110" s="8"/>
      <c r="G110" s="8"/>
      <c r="H110" s="8"/>
      <c r="I110" s="8"/>
      <c r="J110" s="8"/>
      <c r="K110" s="8"/>
      <c r="L110" s="8"/>
      <c r="M110" s="8"/>
      <c r="N110" s="8"/>
      <c r="O110" s="8"/>
      <c r="P110" s="8"/>
      <c r="Q110" s="8"/>
      <c r="R110" s="8"/>
      <c r="S110" s="8"/>
      <c r="T110" s="8"/>
      <c r="U110" s="8"/>
      <c r="V110" s="8"/>
      <c r="W110" s="8"/>
    </row>
    <row r="111" spans="2:23">
      <c r="B111" s="8"/>
      <c r="C111" s="8"/>
      <c r="D111" s="8"/>
      <c r="E111" s="8"/>
      <c r="F111" s="8"/>
      <c r="G111" s="8"/>
      <c r="H111" s="8"/>
      <c r="I111" s="8"/>
      <c r="J111" s="8"/>
      <c r="K111" s="8"/>
      <c r="L111" s="8"/>
      <c r="M111" s="8"/>
      <c r="N111" s="8"/>
      <c r="O111" s="8"/>
      <c r="P111" s="8"/>
      <c r="Q111" s="8"/>
      <c r="R111" s="8"/>
      <c r="S111" s="8"/>
      <c r="T111" s="8"/>
      <c r="U111" s="8"/>
      <c r="V111" s="8"/>
      <c r="W111" s="8"/>
    </row>
    <row r="112" spans="2:23">
      <c r="B112" s="8"/>
      <c r="C112" s="8"/>
      <c r="D112" s="8"/>
      <c r="E112" s="8"/>
      <c r="F112" s="8"/>
      <c r="G112" s="8"/>
      <c r="H112" s="8"/>
      <c r="I112" s="8"/>
      <c r="J112" s="8"/>
      <c r="K112" s="8"/>
      <c r="L112" s="8"/>
      <c r="M112" s="8"/>
      <c r="N112" s="8"/>
      <c r="O112" s="8"/>
      <c r="P112" s="8"/>
      <c r="Q112" s="8"/>
      <c r="R112" s="8"/>
      <c r="S112" s="8"/>
      <c r="T112" s="8"/>
      <c r="U112" s="8"/>
      <c r="V112" s="8"/>
      <c r="W112" s="8"/>
    </row>
    <row r="113" spans="2:23">
      <c r="B113" s="8"/>
      <c r="C113" s="8"/>
      <c r="D113" s="8"/>
      <c r="E113" s="8"/>
      <c r="F113" s="8"/>
      <c r="G113" s="8"/>
      <c r="H113" s="8"/>
      <c r="I113" s="8"/>
      <c r="J113" s="8"/>
      <c r="K113" s="8"/>
      <c r="L113" s="8"/>
      <c r="M113" s="8"/>
      <c r="N113" s="8"/>
      <c r="O113" s="8"/>
      <c r="P113" s="8"/>
      <c r="Q113" s="8"/>
      <c r="R113" s="8"/>
      <c r="S113" s="8"/>
      <c r="T113" s="8"/>
      <c r="U113" s="8"/>
      <c r="V113" s="8"/>
      <c r="W113" s="8"/>
    </row>
    <row r="114" spans="2:23">
      <c r="B114" s="8"/>
      <c r="C114" s="8"/>
      <c r="D114" s="8"/>
      <c r="E114" s="8"/>
      <c r="F114" s="8"/>
      <c r="G114" s="8"/>
      <c r="H114" s="8"/>
      <c r="I114" s="8"/>
      <c r="J114" s="8"/>
      <c r="K114" s="8"/>
      <c r="L114" s="8"/>
      <c r="M114" s="8"/>
      <c r="N114" s="8"/>
      <c r="O114" s="8"/>
      <c r="P114" s="8"/>
      <c r="Q114" s="8"/>
      <c r="R114" s="8"/>
      <c r="S114" s="8"/>
      <c r="T114" s="8"/>
      <c r="U114" s="8"/>
      <c r="V114" s="8"/>
      <c r="W114" s="8"/>
    </row>
    <row r="115" spans="2:23">
      <c r="B115" s="8"/>
      <c r="C115" s="8"/>
      <c r="D115" s="8"/>
      <c r="E115" s="8"/>
      <c r="F115" s="8"/>
      <c r="G115" s="8"/>
      <c r="H115" s="8"/>
      <c r="I115" s="8"/>
      <c r="J115" s="8"/>
      <c r="K115" s="8"/>
      <c r="L115" s="8"/>
      <c r="M115" s="8"/>
      <c r="N115" s="8"/>
      <c r="O115" s="8"/>
      <c r="P115" s="8"/>
      <c r="Q115" s="8"/>
      <c r="R115" s="8"/>
      <c r="S115" s="8"/>
      <c r="T115" s="8"/>
      <c r="U115" s="8"/>
      <c r="V115" s="8"/>
      <c r="W115" s="8"/>
    </row>
    <row r="116" spans="2:23">
      <c r="B116" s="8"/>
      <c r="C116" s="8"/>
      <c r="D116" s="8"/>
      <c r="E116" s="8"/>
      <c r="F116" s="8"/>
      <c r="G116" s="8"/>
      <c r="H116" s="8"/>
      <c r="I116" s="8"/>
      <c r="J116" s="8"/>
      <c r="K116" s="8"/>
      <c r="L116" s="8"/>
      <c r="M116" s="8"/>
      <c r="N116" s="8"/>
      <c r="O116" s="8"/>
      <c r="P116" s="8"/>
      <c r="Q116" s="8"/>
      <c r="R116" s="8"/>
      <c r="S116" s="8"/>
      <c r="T116" s="8"/>
      <c r="U116" s="8"/>
      <c r="V116" s="8"/>
      <c r="W116" s="8"/>
    </row>
    <row r="117" spans="2:23">
      <c r="B117" s="8"/>
      <c r="C117" s="8"/>
      <c r="D117" s="8"/>
      <c r="E117" s="8"/>
      <c r="F117" s="8"/>
      <c r="G117" s="8"/>
      <c r="H117" s="8"/>
      <c r="I117" s="8"/>
      <c r="J117" s="8"/>
      <c r="K117" s="8"/>
      <c r="L117" s="8"/>
      <c r="M117" s="8"/>
      <c r="N117" s="8"/>
      <c r="O117" s="8"/>
      <c r="P117" s="8"/>
      <c r="Q117" s="8"/>
      <c r="R117" s="8"/>
      <c r="S117" s="8"/>
      <c r="T117" s="8"/>
      <c r="U117" s="8"/>
      <c r="V117" s="8"/>
      <c r="W117" s="8"/>
    </row>
    <row r="118" spans="2:23">
      <c r="B118" s="8"/>
      <c r="C118" s="8"/>
      <c r="D118" s="8"/>
      <c r="E118" s="8"/>
      <c r="F118" s="8"/>
      <c r="G118" s="8"/>
      <c r="H118" s="8"/>
      <c r="I118" s="8"/>
      <c r="J118" s="8"/>
      <c r="K118" s="8"/>
      <c r="L118" s="8"/>
      <c r="M118" s="8"/>
      <c r="N118" s="8"/>
      <c r="O118" s="8"/>
      <c r="P118" s="8"/>
      <c r="Q118" s="8"/>
      <c r="R118" s="8"/>
      <c r="S118" s="8"/>
      <c r="T118" s="8"/>
      <c r="U118" s="8"/>
      <c r="V118" s="8"/>
      <c r="W118" s="8"/>
    </row>
    <row r="119" spans="2:23">
      <c r="B119" s="8"/>
      <c r="C119" s="8"/>
      <c r="D119" s="8"/>
      <c r="E119" s="8"/>
      <c r="F119" s="8"/>
      <c r="G119" s="8"/>
      <c r="H119" s="8"/>
      <c r="I119" s="8"/>
      <c r="J119" s="8"/>
      <c r="K119" s="8"/>
      <c r="L119" s="8"/>
      <c r="M119" s="8"/>
      <c r="N119" s="8"/>
      <c r="O119" s="8"/>
      <c r="P119" s="8"/>
      <c r="Q119" s="8"/>
      <c r="R119" s="8"/>
      <c r="S119" s="8"/>
      <c r="T119" s="8"/>
      <c r="U119" s="8"/>
      <c r="V119" s="8"/>
      <c r="W119" s="8"/>
    </row>
    <row r="120" spans="2:23">
      <c r="B120" s="8"/>
      <c r="C120" s="8"/>
      <c r="D120" s="8"/>
      <c r="E120" s="8"/>
      <c r="F120" s="8"/>
      <c r="G120" s="8"/>
      <c r="H120" s="8"/>
      <c r="I120" s="8"/>
      <c r="J120" s="8"/>
      <c r="K120" s="8"/>
      <c r="L120" s="8"/>
      <c r="M120" s="8"/>
      <c r="N120" s="8"/>
      <c r="O120" s="8"/>
      <c r="P120" s="8"/>
      <c r="Q120" s="8"/>
      <c r="R120" s="8"/>
      <c r="S120" s="8"/>
      <c r="T120" s="8"/>
      <c r="U120" s="8"/>
      <c r="V120" s="8"/>
      <c r="W120" s="8"/>
    </row>
    <row r="121" spans="2:23">
      <c r="B121" s="8"/>
      <c r="C121" s="8"/>
      <c r="D121" s="8"/>
      <c r="E121" s="8"/>
      <c r="F121" s="8"/>
      <c r="G121" s="8"/>
      <c r="H121" s="8"/>
      <c r="I121" s="8"/>
      <c r="J121" s="8"/>
      <c r="K121" s="8"/>
      <c r="L121" s="8"/>
      <c r="M121" s="8"/>
      <c r="N121" s="8"/>
      <c r="O121" s="8"/>
      <c r="P121" s="8"/>
      <c r="Q121" s="8"/>
      <c r="R121" s="8"/>
      <c r="S121" s="8"/>
      <c r="T121" s="8"/>
      <c r="U121" s="8"/>
      <c r="V121" s="8"/>
      <c r="W121" s="8"/>
    </row>
    <row r="122" spans="2:23">
      <c r="B122" s="8"/>
      <c r="C122" s="8"/>
      <c r="D122" s="8"/>
      <c r="E122" s="8"/>
      <c r="F122" s="8"/>
      <c r="G122" s="8"/>
      <c r="H122" s="8"/>
      <c r="I122" s="8"/>
      <c r="J122" s="8"/>
      <c r="K122" s="8"/>
      <c r="L122" s="8"/>
      <c r="M122" s="8"/>
      <c r="N122" s="8"/>
      <c r="O122" s="8"/>
      <c r="P122" s="8"/>
      <c r="Q122" s="8"/>
      <c r="R122" s="8"/>
      <c r="S122" s="8"/>
      <c r="T122" s="8"/>
      <c r="U122" s="8"/>
      <c r="V122" s="8"/>
      <c r="W122" s="8"/>
    </row>
    <row r="123" spans="2:23">
      <c r="B123" s="8"/>
      <c r="C123" s="8"/>
      <c r="D123" s="8"/>
      <c r="E123" s="8"/>
      <c r="F123" s="8"/>
      <c r="G123" s="8"/>
      <c r="H123" s="8"/>
      <c r="I123" s="8"/>
      <c r="J123" s="8"/>
      <c r="K123" s="8"/>
      <c r="L123" s="8"/>
      <c r="M123" s="8"/>
      <c r="N123" s="8"/>
      <c r="O123" s="8"/>
      <c r="P123" s="8"/>
      <c r="Q123" s="8"/>
      <c r="R123" s="8"/>
      <c r="S123" s="8"/>
      <c r="T123" s="8"/>
      <c r="U123" s="8"/>
      <c r="V123" s="8"/>
      <c r="W123" s="8"/>
    </row>
    <row r="124" spans="2:23">
      <c r="B124" s="8"/>
      <c r="C124" s="8"/>
      <c r="D124" s="8"/>
      <c r="E124" s="8"/>
      <c r="F124" s="8"/>
      <c r="G124" s="8"/>
      <c r="H124" s="8"/>
      <c r="I124" s="8"/>
      <c r="J124" s="8"/>
      <c r="K124" s="8"/>
      <c r="L124" s="8"/>
      <c r="M124" s="8"/>
      <c r="N124" s="8"/>
      <c r="O124" s="8"/>
      <c r="P124" s="8"/>
      <c r="Q124" s="8"/>
      <c r="R124" s="8"/>
      <c r="S124" s="8"/>
      <c r="T124" s="8"/>
      <c r="U124" s="8"/>
      <c r="V124" s="8"/>
      <c r="W124" s="8"/>
    </row>
    <row r="125" spans="2:23">
      <c r="B125" s="8"/>
      <c r="C125" s="8"/>
      <c r="D125" s="8"/>
      <c r="E125" s="8"/>
      <c r="F125" s="8"/>
      <c r="G125" s="8"/>
      <c r="H125" s="8"/>
      <c r="I125" s="8"/>
      <c r="J125" s="8"/>
      <c r="K125" s="8"/>
      <c r="L125" s="8"/>
      <c r="M125" s="8"/>
      <c r="N125" s="8"/>
      <c r="O125" s="8"/>
      <c r="P125" s="8"/>
      <c r="Q125" s="8"/>
      <c r="R125" s="8"/>
      <c r="S125" s="8"/>
      <c r="T125" s="8"/>
      <c r="U125" s="8"/>
      <c r="V125" s="8"/>
      <c r="W125" s="8"/>
    </row>
    <row r="126" spans="2:23">
      <c r="B126" s="8"/>
      <c r="C126" s="8"/>
      <c r="D126" s="8"/>
      <c r="E126" s="8"/>
      <c r="F126" s="8"/>
      <c r="G126" s="8"/>
      <c r="H126" s="8"/>
      <c r="I126" s="8"/>
      <c r="J126" s="8"/>
      <c r="K126" s="8"/>
      <c r="L126" s="8"/>
      <c r="M126" s="8"/>
      <c r="N126" s="8"/>
      <c r="O126" s="8"/>
      <c r="P126" s="8"/>
      <c r="Q126" s="8"/>
      <c r="R126" s="8"/>
      <c r="S126" s="8"/>
      <c r="T126" s="8"/>
      <c r="U126" s="8"/>
      <c r="V126" s="8"/>
      <c r="W126" s="8"/>
    </row>
    <row r="127" spans="2:23">
      <c r="B127" s="8"/>
      <c r="C127" s="8"/>
      <c r="D127" s="8"/>
      <c r="E127" s="8"/>
      <c r="F127" s="8"/>
      <c r="G127" s="8"/>
      <c r="H127" s="8"/>
      <c r="I127" s="8"/>
      <c r="J127" s="8"/>
      <c r="K127" s="8"/>
      <c r="L127" s="8"/>
      <c r="M127" s="8"/>
      <c r="N127" s="8"/>
      <c r="O127" s="8"/>
      <c r="P127" s="8"/>
      <c r="Q127" s="8"/>
      <c r="R127" s="8"/>
      <c r="S127" s="8"/>
      <c r="T127" s="8"/>
      <c r="U127" s="8"/>
      <c r="V127" s="8"/>
      <c r="W127" s="8"/>
    </row>
    <row r="128" spans="2:23">
      <c r="B128" s="8"/>
      <c r="C128" s="8"/>
      <c r="D128" s="8"/>
      <c r="E128" s="8"/>
      <c r="F128" s="8"/>
      <c r="G128" s="8"/>
      <c r="H128" s="8"/>
      <c r="I128" s="8"/>
      <c r="J128" s="8"/>
      <c r="K128" s="8"/>
      <c r="L128" s="8"/>
      <c r="M128" s="8"/>
      <c r="N128" s="8"/>
      <c r="O128" s="8"/>
      <c r="P128" s="8"/>
      <c r="Q128" s="8"/>
      <c r="R128" s="8"/>
      <c r="S128" s="8"/>
      <c r="T128" s="8"/>
      <c r="U128" s="8"/>
      <c r="V128" s="8"/>
      <c r="W128" s="8"/>
    </row>
    <row r="129" spans="2:23">
      <c r="B129" s="8"/>
      <c r="C129" s="8"/>
      <c r="D129" s="8"/>
      <c r="E129" s="8"/>
      <c r="F129" s="8"/>
      <c r="G129" s="8"/>
      <c r="H129" s="8"/>
      <c r="I129" s="8"/>
      <c r="J129" s="8"/>
      <c r="K129" s="8"/>
      <c r="L129" s="8"/>
      <c r="M129" s="8"/>
      <c r="N129" s="8"/>
      <c r="O129" s="8"/>
      <c r="P129" s="8"/>
      <c r="Q129" s="8"/>
      <c r="R129" s="8"/>
      <c r="S129" s="8"/>
      <c r="T129" s="8"/>
      <c r="U129" s="8"/>
      <c r="V129" s="8"/>
      <c r="W129" s="8"/>
    </row>
    <row r="130" spans="2:23">
      <c r="B130" s="8"/>
      <c r="C130" s="8"/>
      <c r="D130" s="8"/>
      <c r="E130" s="8"/>
      <c r="F130" s="8"/>
      <c r="G130" s="8"/>
      <c r="H130" s="8"/>
      <c r="I130" s="8"/>
      <c r="J130" s="8"/>
      <c r="K130" s="8"/>
      <c r="L130" s="8"/>
      <c r="M130" s="8"/>
      <c r="N130" s="8"/>
      <c r="O130" s="8"/>
      <c r="P130" s="8"/>
      <c r="Q130" s="8"/>
      <c r="R130" s="8"/>
      <c r="S130" s="8"/>
      <c r="T130" s="8"/>
      <c r="U130" s="8"/>
      <c r="V130" s="8"/>
      <c r="W130" s="8"/>
    </row>
    <row r="131" spans="2:23">
      <c r="B131" s="8"/>
      <c r="C131" s="8"/>
      <c r="D131" s="8"/>
      <c r="E131" s="8"/>
      <c r="F131" s="8"/>
      <c r="G131" s="8"/>
      <c r="H131" s="8"/>
      <c r="I131" s="8"/>
      <c r="J131" s="8"/>
      <c r="K131" s="8"/>
      <c r="L131" s="8"/>
      <c r="M131" s="8"/>
      <c r="N131" s="8"/>
      <c r="O131" s="8"/>
      <c r="P131" s="8"/>
      <c r="Q131" s="8"/>
      <c r="R131" s="8"/>
      <c r="S131" s="8"/>
      <c r="T131" s="8"/>
      <c r="U131" s="8"/>
      <c r="V131" s="8"/>
      <c r="W131" s="8"/>
    </row>
    <row r="132" spans="2:23">
      <c r="B132" s="8"/>
      <c r="C132" s="8"/>
      <c r="D132" s="8"/>
      <c r="E132" s="8"/>
      <c r="F132" s="8"/>
      <c r="G132" s="8"/>
      <c r="H132" s="8"/>
      <c r="I132" s="8"/>
      <c r="J132" s="8"/>
      <c r="K132" s="8"/>
      <c r="L132" s="8"/>
      <c r="M132" s="8"/>
      <c r="N132" s="8"/>
      <c r="O132" s="8"/>
      <c r="P132" s="8"/>
      <c r="Q132" s="8"/>
      <c r="R132" s="8"/>
      <c r="S132" s="8"/>
      <c r="T132" s="8"/>
      <c r="U132" s="8"/>
      <c r="V132" s="8"/>
      <c r="W132" s="8"/>
    </row>
    <row r="133" spans="2:23">
      <c r="B133" s="8"/>
      <c r="C133" s="8"/>
      <c r="D133" s="8"/>
      <c r="E133" s="8"/>
      <c r="F133" s="8"/>
      <c r="G133" s="8"/>
      <c r="H133" s="8"/>
      <c r="I133" s="8"/>
      <c r="J133" s="8"/>
      <c r="K133" s="8"/>
      <c r="L133" s="8"/>
      <c r="M133" s="8"/>
      <c r="N133" s="8"/>
      <c r="O133" s="8"/>
      <c r="P133" s="8"/>
      <c r="Q133" s="8"/>
      <c r="R133" s="8"/>
      <c r="S133" s="8"/>
      <c r="T133" s="8"/>
      <c r="U133" s="8"/>
      <c r="V133" s="8"/>
      <c r="W133" s="8"/>
    </row>
    <row r="134" spans="2:23">
      <c r="B134" s="8"/>
      <c r="C134" s="8"/>
      <c r="D134" s="8"/>
      <c r="E134" s="8"/>
      <c r="F134" s="8"/>
      <c r="G134" s="8"/>
      <c r="H134" s="8"/>
      <c r="I134" s="8"/>
      <c r="J134" s="8"/>
      <c r="K134" s="8"/>
      <c r="L134" s="8"/>
      <c r="M134" s="8"/>
      <c r="N134" s="8"/>
      <c r="O134" s="8"/>
      <c r="P134" s="8"/>
      <c r="Q134" s="8"/>
      <c r="R134" s="8"/>
      <c r="S134" s="8"/>
      <c r="T134" s="8"/>
      <c r="U134" s="8"/>
      <c r="V134" s="8"/>
      <c r="W134" s="8"/>
    </row>
    <row r="135" spans="2:23">
      <c r="B135" s="8"/>
      <c r="C135" s="8"/>
      <c r="D135" s="8"/>
      <c r="E135" s="8"/>
      <c r="F135" s="8"/>
      <c r="G135" s="8"/>
      <c r="H135" s="8"/>
      <c r="I135" s="8"/>
      <c r="J135" s="8"/>
      <c r="K135" s="8"/>
      <c r="L135" s="8"/>
      <c r="M135" s="8"/>
      <c r="N135" s="8"/>
      <c r="O135" s="8"/>
      <c r="P135" s="8"/>
      <c r="Q135" s="8"/>
      <c r="R135" s="8"/>
      <c r="S135" s="8"/>
      <c r="T135" s="8"/>
      <c r="U135" s="8"/>
      <c r="V135" s="8"/>
      <c r="W135" s="8"/>
    </row>
    <row r="136" spans="2:23">
      <c r="B136" s="8"/>
      <c r="C136" s="8"/>
      <c r="D136" s="8"/>
      <c r="E136" s="8"/>
      <c r="F136" s="8"/>
      <c r="G136" s="8"/>
      <c r="H136" s="8"/>
      <c r="I136" s="8"/>
      <c r="J136" s="8"/>
      <c r="K136" s="8"/>
      <c r="L136" s="8"/>
      <c r="M136" s="8"/>
      <c r="N136" s="8"/>
      <c r="O136" s="8"/>
      <c r="P136" s="8"/>
      <c r="Q136" s="8"/>
      <c r="R136" s="8"/>
      <c r="S136" s="8"/>
      <c r="T136" s="8"/>
      <c r="U136" s="8"/>
      <c r="V136" s="8"/>
      <c r="W136" s="8"/>
    </row>
    <row r="137" spans="2:23">
      <c r="B137" s="8"/>
      <c r="C137" s="8"/>
      <c r="D137" s="8"/>
      <c r="E137" s="8"/>
      <c r="F137" s="8"/>
      <c r="G137" s="8"/>
      <c r="H137" s="8"/>
      <c r="I137" s="8"/>
      <c r="J137" s="8"/>
      <c r="K137" s="8"/>
      <c r="L137" s="8"/>
      <c r="M137" s="8"/>
      <c r="N137" s="8"/>
      <c r="O137" s="8"/>
      <c r="P137" s="8"/>
      <c r="Q137" s="8"/>
      <c r="R137" s="8"/>
      <c r="S137" s="8"/>
      <c r="T137" s="8"/>
      <c r="U137" s="8"/>
      <c r="V137" s="8"/>
      <c r="W137" s="8"/>
    </row>
    <row r="138" spans="2:23">
      <c r="B138" s="8"/>
      <c r="C138" s="8"/>
      <c r="D138" s="8"/>
      <c r="E138" s="8"/>
      <c r="F138" s="8"/>
      <c r="G138" s="8"/>
      <c r="H138" s="8"/>
      <c r="I138" s="8"/>
      <c r="J138" s="8"/>
      <c r="K138" s="8"/>
      <c r="L138" s="8"/>
      <c r="M138" s="8"/>
      <c r="N138" s="8"/>
      <c r="O138" s="8"/>
      <c r="P138" s="8"/>
      <c r="Q138" s="8"/>
      <c r="R138" s="8"/>
      <c r="S138" s="8"/>
      <c r="T138" s="8"/>
      <c r="U138" s="8"/>
      <c r="V138" s="8"/>
      <c r="W138" s="8"/>
    </row>
    <row r="139" spans="2:23">
      <c r="B139" s="8"/>
      <c r="C139" s="8"/>
      <c r="D139" s="8"/>
      <c r="E139" s="8"/>
      <c r="F139" s="8"/>
      <c r="G139" s="8"/>
      <c r="H139" s="8"/>
      <c r="I139" s="8"/>
      <c r="J139" s="8"/>
      <c r="K139" s="8"/>
      <c r="L139" s="8"/>
      <c r="M139" s="8"/>
      <c r="N139" s="8"/>
      <c r="O139" s="8"/>
      <c r="P139" s="8"/>
      <c r="Q139" s="8"/>
      <c r="R139" s="8"/>
      <c r="S139" s="8"/>
      <c r="T139" s="8"/>
      <c r="U139" s="8"/>
      <c r="V139" s="8"/>
      <c r="W139" s="8"/>
    </row>
    <row r="140" spans="2:23">
      <c r="B140" s="8"/>
      <c r="C140" s="8"/>
      <c r="D140" s="8"/>
      <c r="E140" s="8"/>
      <c r="F140" s="8"/>
      <c r="G140" s="8"/>
      <c r="H140" s="8"/>
      <c r="I140" s="8"/>
      <c r="J140" s="8"/>
      <c r="K140" s="8"/>
      <c r="L140" s="8"/>
      <c r="M140" s="8"/>
      <c r="N140" s="8"/>
      <c r="O140" s="8"/>
      <c r="P140" s="8"/>
      <c r="Q140" s="8"/>
      <c r="R140" s="8"/>
      <c r="S140" s="8"/>
      <c r="T140" s="8"/>
      <c r="U140" s="8"/>
      <c r="V140" s="8"/>
      <c r="W140" s="8"/>
    </row>
    <row r="141" spans="2:23">
      <c r="B141" s="8"/>
      <c r="C141" s="8"/>
      <c r="D141" s="8"/>
      <c r="E141" s="8"/>
      <c r="F141" s="8"/>
      <c r="G141" s="8"/>
      <c r="H141" s="8"/>
      <c r="I141" s="8"/>
      <c r="J141" s="8"/>
      <c r="K141" s="8"/>
      <c r="L141" s="8"/>
      <c r="M141" s="8"/>
      <c r="N141" s="8"/>
      <c r="O141" s="8"/>
      <c r="P141" s="8"/>
      <c r="Q141" s="8"/>
      <c r="R141" s="8"/>
      <c r="S141" s="8"/>
      <c r="T141" s="8"/>
      <c r="U141" s="8"/>
      <c r="V141" s="8"/>
      <c r="W141" s="8"/>
    </row>
    <row r="142" spans="2:23">
      <c r="B142" s="8"/>
      <c r="C142" s="8"/>
      <c r="D142" s="8"/>
      <c r="E142" s="8"/>
      <c r="F142" s="8"/>
      <c r="G142" s="8"/>
      <c r="H142" s="8"/>
      <c r="I142" s="8"/>
      <c r="J142" s="8"/>
      <c r="K142" s="8"/>
      <c r="L142" s="8"/>
      <c r="M142" s="8"/>
      <c r="N142" s="8"/>
      <c r="O142" s="8"/>
      <c r="P142" s="8"/>
      <c r="Q142" s="8"/>
      <c r="R142" s="8"/>
      <c r="S142" s="8"/>
      <c r="T142" s="8"/>
      <c r="U142" s="8"/>
      <c r="V142" s="8"/>
      <c r="W142" s="8"/>
    </row>
    <row r="143" spans="2:23">
      <c r="B143" s="8"/>
      <c r="C143" s="8"/>
      <c r="D143" s="8"/>
      <c r="E143" s="8"/>
      <c r="F143" s="8"/>
      <c r="G143" s="8"/>
      <c r="H143" s="8"/>
      <c r="I143" s="8"/>
      <c r="J143" s="8"/>
      <c r="K143" s="8"/>
      <c r="L143" s="8"/>
      <c r="M143" s="8"/>
      <c r="N143" s="8"/>
      <c r="O143" s="8"/>
      <c r="P143" s="8"/>
      <c r="Q143" s="8"/>
      <c r="R143" s="8"/>
      <c r="S143" s="8"/>
      <c r="T143" s="8"/>
      <c r="U143" s="8"/>
      <c r="V143" s="8"/>
      <c r="W143" s="8"/>
    </row>
    <row r="144" spans="2:23">
      <c r="B144" s="8"/>
      <c r="C144" s="8"/>
      <c r="D144" s="8"/>
      <c r="E144" s="8"/>
      <c r="F144" s="8"/>
      <c r="G144" s="8"/>
      <c r="H144" s="8"/>
      <c r="I144" s="8"/>
      <c r="J144" s="8"/>
      <c r="K144" s="8"/>
      <c r="L144" s="8"/>
      <c r="M144" s="8"/>
      <c r="N144" s="8"/>
      <c r="O144" s="8"/>
      <c r="P144" s="8"/>
      <c r="Q144" s="8"/>
      <c r="R144" s="8"/>
      <c r="S144" s="8"/>
      <c r="T144" s="8"/>
      <c r="U144" s="8"/>
      <c r="V144" s="8"/>
      <c r="W144" s="8"/>
    </row>
    <row r="145" spans="2:23">
      <c r="B145" s="8"/>
      <c r="C145" s="8"/>
      <c r="D145" s="8"/>
      <c r="E145" s="8"/>
      <c r="F145" s="8"/>
      <c r="G145" s="8"/>
      <c r="H145" s="8"/>
      <c r="I145" s="8"/>
      <c r="J145" s="8"/>
      <c r="K145" s="8"/>
      <c r="L145" s="8"/>
      <c r="M145" s="8"/>
      <c r="N145" s="8"/>
      <c r="O145" s="8"/>
      <c r="P145" s="8"/>
      <c r="Q145" s="8"/>
      <c r="R145" s="8"/>
      <c r="S145" s="8"/>
      <c r="T145" s="8"/>
      <c r="U145" s="8"/>
      <c r="V145" s="8"/>
      <c r="W145" s="8"/>
    </row>
    <row r="146" spans="2:23">
      <c r="B146" s="8"/>
      <c r="C146" s="8"/>
      <c r="D146" s="8"/>
      <c r="E146" s="8"/>
      <c r="F146" s="8"/>
      <c r="G146" s="8"/>
      <c r="H146" s="8"/>
      <c r="I146" s="8"/>
      <c r="J146" s="8"/>
      <c r="K146" s="8"/>
      <c r="L146" s="8"/>
      <c r="M146" s="8"/>
      <c r="N146" s="8"/>
      <c r="O146" s="8"/>
      <c r="P146" s="8"/>
      <c r="Q146" s="8"/>
      <c r="R146" s="8"/>
      <c r="S146" s="8"/>
      <c r="T146" s="8"/>
      <c r="U146" s="8"/>
      <c r="V146" s="8"/>
      <c r="W146" s="8"/>
    </row>
    <row r="147" spans="2:23">
      <c r="B147" s="8"/>
      <c r="C147" s="8"/>
      <c r="D147" s="8"/>
      <c r="E147" s="8"/>
      <c r="F147" s="8"/>
      <c r="G147" s="8"/>
      <c r="H147" s="8"/>
      <c r="I147" s="8"/>
      <c r="J147" s="8"/>
      <c r="K147" s="8"/>
      <c r="L147" s="8"/>
      <c r="M147" s="8"/>
      <c r="N147" s="8"/>
      <c r="O147" s="8"/>
      <c r="P147" s="8"/>
      <c r="Q147" s="8"/>
      <c r="R147" s="8"/>
      <c r="S147" s="8"/>
      <c r="T147" s="8"/>
      <c r="U147" s="8"/>
      <c r="V147" s="8"/>
      <c r="W147" s="8"/>
    </row>
    <row r="148" spans="2:23">
      <c r="B148" s="8"/>
      <c r="C148" s="8"/>
      <c r="D148" s="8"/>
      <c r="E148" s="8"/>
      <c r="F148" s="8"/>
      <c r="G148" s="8"/>
      <c r="H148" s="8"/>
      <c r="I148" s="8"/>
      <c r="J148" s="8"/>
      <c r="K148" s="8"/>
      <c r="L148" s="8"/>
      <c r="M148" s="8"/>
      <c r="N148" s="8"/>
      <c r="O148" s="8"/>
      <c r="P148" s="8"/>
      <c r="Q148" s="8"/>
      <c r="R148" s="8"/>
      <c r="S148" s="8"/>
      <c r="T148" s="8"/>
      <c r="U148" s="8"/>
      <c r="V148" s="8"/>
      <c r="W148" s="8"/>
    </row>
    <row r="149" spans="2:23">
      <c r="B149" s="8"/>
      <c r="C149" s="8"/>
      <c r="D149" s="8"/>
      <c r="E149" s="8"/>
      <c r="F149" s="8"/>
      <c r="G149" s="8"/>
      <c r="H149" s="8"/>
      <c r="I149" s="8"/>
      <c r="J149" s="8"/>
      <c r="K149" s="8"/>
      <c r="L149" s="8"/>
      <c r="M149" s="8"/>
      <c r="N149" s="8"/>
      <c r="O149" s="8"/>
      <c r="P149" s="8"/>
      <c r="Q149" s="8"/>
      <c r="R149" s="8"/>
      <c r="S149" s="8"/>
      <c r="T149" s="8"/>
      <c r="U149" s="8"/>
      <c r="V149" s="8"/>
      <c r="W149" s="8"/>
    </row>
    <row r="150" spans="2:23">
      <c r="B150" s="8"/>
      <c r="C150" s="8"/>
      <c r="D150" s="8"/>
      <c r="E150" s="8"/>
      <c r="F150" s="8"/>
      <c r="G150" s="8"/>
      <c r="H150" s="8"/>
      <c r="I150" s="8"/>
      <c r="J150" s="8"/>
      <c r="K150" s="8"/>
      <c r="L150" s="8"/>
      <c r="M150" s="8"/>
      <c r="N150" s="8"/>
      <c r="O150" s="8"/>
      <c r="P150" s="8"/>
      <c r="Q150" s="8"/>
      <c r="R150" s="8"/>
      <c r="S150" s="8"/>
      <c r="T150" s="8"/>
      <c r="U150" s="8"/>
      <c r="V150" s="8"/>
      <c r="W150" s="8"/>
    </row>
    <row r="151" spans="2:23">
      <c r="B151" s="8"/>
      <c r="C151" s="8"/>
      <c r="D151" s="8"/>
      <c r="E151" s="8"/>
      <c r="F151" s="8"/>
      <c r="G151" s="8"/>
      <c r="H151" s="8"/>
      <c r="I151" s="8"/>
      <c r="J151" s="8"/>
      <c r="K151" s="8"/>
      <c r="L151" s="8"/>
      <c r="M151" s="8"/>
      <c r="N151" s="8"/>
      <c r="O151" s="8"/>
      <c r="P151" s="8"/>
      <c r="Q151" s="8"/>
      <c r="R151" s="8"/>
      <c r="S151" s="8"/>
      <c r="T151" s="8"/>
      <c r="U151" s="8"/>
      <c r="V151" s="8"/>
      <c r="W151" s="8"/>
    </row>
    <row r="152" spans="2:23">
      <c r="B152" s="8"/>
      <c r="C152" s="8"/>
      <c r="D152" s="8"/>
      <c r="E152" s="8"/>
      <c r="F152" s="8"/>
      <c r="G152" s="8"/>
      <c r="H152" s="8"/>
      <c r="I152" s="8"/>
      <c r="J152" s="8"/>
      <c r="K152" s="8"/>
      <c r="L152" s="8"/>
      <c r="M152" s="8"/>
      <c r="N152" s="8"/>
      <c r="O152" s="8"/>
      <c r="P152" s="8"/>
      <c r="Q152" s="8"/>
      <c r="R152" s="8"/>
      <c r="S152" s="8"/>
      <c r="T152" s="8"/>
      <c r="U152" s="8"/>
      <c r="V152" s="8"/>
      <c r="W152" s="8"/>
    </row>
    <row r="153" spans="2:23">
      <c r="B153" s="8"/>
      <c r="C153" s="8"/>
      <c r="D153" s="8"/>
      <c r="E153" s="8"/>
      <c r="F153" s="8"/>
      <c r="G153" s="8"/>
      <c r="H153" s="8"/>
      <c r="I153" s="8"/>
      <c r="J153" s="8"/>
      <c r="K153" s="8"/>
      <c r="L153" s="8"/>
      <c r="M153" s="8"/>
      <c r="N153" s="8"/>
      <c r="O153" s="8"/>
      <c r="P153" s="8"/>
      <c r="Q153" s="8"/>
      <c r="R153" s="8"/>
      <c r="S153" s="8"/>
      <c r="T153" s="8"/>
      <c r="U153" s="8"/>
      <c r="V153" s="8"/>
      <c r="W153" s="8"/>
    </row>
    <row r="154" spans="2:23">
      <c r="B154" s="8"/>
      <c r="C154" s="8"/>
      <c r="D154" s="8"/>
      <c r="E154" s="8"/>
      <c r="F154" s="8"/>
      <c r="G154" s="8"/>
      <c r="H154" s="8"/>
      <c r="I154" s="8"/>
      <c r="J154" s="8"/>
      <c r="K154" s="8"/>
      <c r="L154" s="8"/>
      <c r="M154" s="8"/>
      <c r="N154" s="8"/>
      <c r="O154" s="8"/>
      <c r="P154" s="8"/>
      <c r="Q154" s="8"/>
      <c r="R154" s="8"/>
      <c r="S154" s="8"/>
      <c r="T154" s="8"/>
      <c r="U154" s="8"/>
      <c r="V154" s="8"/>
      <c r="W154" s="8"/>
    </row>
    <row r="155" spans="2:23">
      <c r="B155" s="8"/>
      <c r="C155" s="8"/>
      <c r="D155" s="8"/>
      <c r="E155" s="8"/>
      <c r="F155" s="8"/>
      <c r="G155" s="8"/>
      <c r="H155" s="8"/>
      <c r="I155" s="8"/>
      <c r="J155" s="8"/>
      <c r="K155" s="8"/>
      <c r="L155" s="8"/>
      <c r="M155" s="8"/>
      <c r="N155" s="8"/>
      <c r="O155" s="8"/>
      <c r="P155" s="8"/>
      <c r="Q155" s="8"/>
      <c r="R155" s="8"/>
      <c r="S155" s="8"/>
      <c r="T155" s="8"/>
      <c r="U155" s="8"/>
      <c r="V155" s="8"/>
      <c r="W155" s="8"/>
    </row>
    <row r="156" spans="2:23">
      <c r="B156" s="8"/>
      <c r="C156" s="8"/>
      <c r="D156" s="8"/>
      <c r="E156" s="8"/>
      <c r="F156" s="8"/>
      <c r="G156" s="8"/>
      <c r="H156" s="8"/>
      <c r="I156" s="8"/>
      <c r="J156" s="8"/>
      <c r="K156" s="8"/>
      <c r="L156" s="8"/>
      <c r="M156" s="8"/>
      <c r="N156" s="8"/>
      <c r="O156" s="8"/>
      <c r="P156" s="8"/>
      <c r="Q156" s="8"/>
      <c r="R156" s="8"/>
      <c r="S156" s="8"/>
      <c r="T156" s="8"/>
      <c r="U156" s="8"/>
      <c r="V156" s="8"/>
      <c r="W156" s="8"/>
    </row>
    <row r="157" spans="2:23">
      <c r="B157" s="8"/>
      <c r="C157" s="8"/>
      <c r="D157" s="8"/>
      <c r="E157" s="8"/>
      <c r="F157" s="8"/>
      <c r="G157" s="8"/>
      <c r="H157" s="8"/>
      <c r="I157" s="8"/>
      <c r="J157" s="8"/>
      <c r="K157" s="8"/>
      <c r="L157" s="8"/>
      <c r="M157" s="8"/>
      <c r="N157" s="8"/>
      <c r="O157" s="8"/>
      <c r="P157" s="8"/>
      <c r="Q157" s="8"/>
      <c r="R157" s="8"/>
      <c r="S157" s="8"/>
      <c r="T157" s="8"/>
      <c r="U157" s="8"/>
      <c r="V157" s="8"/>
      <c r="W157" s="8"/>
    </row>
    <row r="158" spans="2:23">
      <c r="B158" s="8"/>
      <c r="C158" s="8"/>
      <c r="D158" s="8"/>
      <c r="E158" s="8"/>
      <c r="F158" s="8"/>
      <c r="G158" s="8"/>
      <c r="H158" s="8"/>
      <c r="I158" s="8"/>
      <c r="J158" s="8"/>
      <c r="K158" s="8"/>
      <c r="L158" s="8"/>
      <c r="M158" s="8"/>
      <c r="N158" s="8"/>
      <c r="O158" s="8"/>
      <c r="P158" s="8"/>
      <c r="Q158" s="8"/>
      <c r="R158" s="8"/>
      <c r="S158" s="8"/>
      <c r="T158" s="8"/>
      <c r="U158" s="8"/>
      <c r="V158" s="8"/>
      <c r="W158" s="8"/>
    </row>
    <row r="159" spans="2:23">
      <c r="B159" s="8"/>
      <c r="C159" s="8"/>
      <c r="D159" s="8"/>
      <c r="E159" s="8"/>
      <c r="F159" s="8"/>
      <c r="G159" s="8"/>
      <c r="H159" s="8"/>
      <c r="I159" s="8"/>
      <c r="J159" s="8"/>
      <c r="K159" s="8"/>
      <c r="L159" s="8"/>
      <c r="M159" s="8"/>
      <c r="N159" s="8"/>
      <c r="O159" s="8"/>
      <c r="P159" s="8"/>
      <c r="Q159" s="8"/>
      <c r="R159" s="8"/>
      <c r="S159" s="8"/>
      <c r="T159" s="8"/>
      <c r="U159" s="8"/>
      <c r="V159" s="8"/>
      <c r="W159" s="8"/>
    </row>
    <row r="160" spans="2:23">
      <c r="B160" s="8"/>
      <c r="C160" s="8"/>
      <c r="D160" s="8"/>
      <c r="E160" s="8"/>
      <c r="F160" s="8"/>
      <c r="G160" s="8"/>
      <c r="H160" s="8"/>
      <c r="I160" s="8"/>
      <c r="J160" s="8"/>
      <c r="K160" s="8"/>
      <c r="L160" s="8"/>
      <c r="M160" s="8"/>
      <c r="N160" s="8"/>
      <c r="O160" s="8"/>
      <c r="P160" s="8"/>
      <c r="Q160" s="8"/>
      <c r="R160" s="8"/>
      <c r="S160" s="8"/>
      <c r="T160" s="8"/>
      <c r="U160" s="8"/>
      <c r="V160" s="8"/>
      <c r="W160" s="8"/>
    </row>
    <row r="161" spans="2:23">
      <c r="B161" s="8"/>
      <c r="C161" s="8"/>
      <c r="D161" s="8"/>
      <c r="E161" s="8"/>
      <c r="F161" s="8"/>
      <c r="G161" s="8"/>
      <c r="H161" s="8"/>
      <c r="I161" s="8"/>
      <c r="J161" s="8"/>
      <c r="K161" s="8"/>
      <c r="L161" s="8"/>
      <c r="M161" s="8"/>
      <c r="N161" s="8"/>
      <c r="O161" s="8"/>
      <c r="P161" s="8"/>
      <c r="Q161" s="8"/>
      <c r="R161" s="8"/>
      <c r="S161" s="8"/>
      <c r="T161" s="8"/>
      <c r="U161" s="8"/>
      <c r="V161" s="8"/>
      <c r="W161" s="8"/>
    </row>
    <row r="162" spans="2:23">
      <c r="B162" s="8"/>
      <c r="C162" s="8"/>
      <c r="D162" s="8"/>
      <c r="E162" s="8"/>
      <c r="F162" s="8"/>
      <c r="G162" s="8"/>
      <c r="H162" s="8"/>
      <c r="I162" s="8"/>
      <c r="J162" s="8"/>
      <c r="K162" s="8"/>
      <c r="L162" s="8"/>
      <c r="M162" s="8"/>
      <c r="N162" s="8"/>
      <c r="O162" s="8"/>
      <c r="P162" s="8"/>
      <c r="Q162" s="8"/>
      <c r="R162" s="8"/>
      <c r="S162" s="8"/>
      <c r="T162" s="8"/>
      <c r="U162" s="8"/>
      <c r="V162" s="8"/>
      <c r="W162" s="8"/>
    </row>
    <row r="163" spans="2:23">
      <c r="B163" s="8"/>
      <c r="C163" s="8"/>
      <c r="D163" s="8"/>
      <c r="E163" s="8"/>
      <c r="F163" s="8"/>
      <c r="G163" s="8"/>
      <c r="H163" s="8"/>
      <c r="I163" s="8"/>
      <c r="J163" s="8"/>
      <c r="K163" s="8"/>
      <c r="L163" s="8"/>
      <c r="M163" s="8"/>
      <c r="N163" s="8"/>
      <c r="O163" s="8"/>
      <c r="P163" s="8"/>
      <c r="Q163" s="8"/>
      <c r="R163" s="8"/>
      <c r="S163" s="8"/>
      <c r="T163" s="8"/>
      <c r="U163" s="8"/>
      <c r="V163" s="8"/>
      <c r="W163" s="8"/>
    </row>
    <row r="164" spans="2:23">
      <c r="B164" s="8"/>
      <c r="C164" s="8"/>
      <c r="D164" s="8"/>
      <c r="E164" s="8"/>
      <c r="F164" s="8"/>
      <c r="G164" s="8"/>
      <c r="H164" s="8"/>
      <c r="I164" s="8"/>
      <c r="J164" s="8"/>
      <c r="K164" s="8"/>
      <c r="L164" s="8"/>
      <c r="M164" s="8"/>
      <c r="N164" s="8"/>
      <c r="O164" s="8"/>
      <c r="P164" s="8"/>
      <c r="Q164" s="8"/>
      <c r="R164" s="8"/>
      <c r="S164" s="8"/>
      <c r="T164" s="8"/>
      <c r="U164" s="8"/>
      <c r="V164" s="8"/>
      <c r="W164" s="8"/>
    </row>
    <row r="165" spans="2:23">
      <c r="B165" s="8"/>
      <c r="C165" s="8"/>
      <c r="D165" s="8"/>
      <c r="E165" s="8"/>
      <c r="F165" s="8"/>
      <c r="G165" s="8"/>
      <c r="H165" s="8"/>
      <c r="I165" s="8"/>
      <c r="J165" s="8"/>
      <c r="K165" s="8"/>
      <c r="L165" s="8"/>
      <c r="M165" s="8"/>
      <c r="N165" s="8"/>
      <c r="O165" s="8"/>
      <c r="P165" s="8"/>
      <c r="Q165" s="8"/>
      <c r="R165" s="8"/>
      <c r="S165" s="8"/>
      <c r="T165" s="8"/>
      <c r="U165" s="8"/>
      <c r="V165" s="8"/>
      <c r="W165" s="8"/>
    </row>
    <row r="166" spans="2:23">
      <c r="B166" s="8"/>
      <c r="C166" s="8"/>
      <c r="D166" s="8"/>
      <c r="E166" s="8"/>
      <c r="F166" s="8"/>
      <c r="G166" s="8"/>
      <c r="H166" s="8"/>
      <c r="I166" s="8"/>
      <c r="J166" s="8"/>
      <c r="K166" s="8"/>
      <c r="L166" s="8"/>
      <c r="M166" s="8"/>
      <c r="N166" s="8"/>
      <c r="O166" s="8"/>
      <c r="P166" s="8"/>
      <c r="Q166" s="8"/>
      <c r="R166" s="8"/>
      <c r="S166" s="8"/>
      <c r="T166" s="8"/>
      <c r="U166" s="8"/>
      <c r="V166" s="8"/>
      <c r="W166" s="8"/>
    </row>
    <row r="167" spans="2:23">
      <c r="B167" s="8"/>
      <c r="C167" s="8"/>
      <c r="D167" s="8"/>
      <c r="E167" s="8"/>
      <c r="F167" s="8"/>
      <c r="G167" s="8"/>
      <c r="H167" s="8"/>
      <c r="I167" s="8"/>
      <c r="J167" s="8"/>
      <c r="K167" s="8"/>
      <c r="L167" s="8"/>
      <c r="M167" s="8"/>
      <c r="N167" s="8"/>
      <c r="O167" s="8"/>
      <c r="P167" s="8"/>
      <c r="Q167" s="8"/>
      <c r="R167" s="8"/>
      <c r="S167" s="8"/>
      <c r="T167" s="8"/>
      <c r="U167" s="8"/>
      <c r="V167" s="8"/>
      <c r="W167" s="8"/>
    </row>
    <row r="168" spans="2:23">
      <c r="B168" s="8"/>
      <c r="C168" s="8"/>
      <c r="D168" s="8"/>
      <c r="E168" s="8"/>
      <c r="F168" s="8"/>
      <c r="G168" s="8"/>
      <c r="H168" s="8"/>
      <c r="I168" s="8"/>
      <c r="J168" s="8"/>
      <c r="K168" s="8"/>
      <c r="L168" s="8"/>
      <c r="M168" s="8"/>
      <c r="N168" s="8"/>
      <c r="O168" s="8"/>
      <c r="P168" s="8"/>
      <c r="Q168" s="8"/>
      <c r="R168" s="8"/>
      <c r="S168" s="8"/>
      <c r="T168" s="8"/>
      <c r="U168" s="8"/>
      <c r="V168" s="8"/>
      <c r="W168" s="8"/>
    </row>
    <row r="169" spans="2:23">
      <c r="B169" s="8"/>
      <c r="C169" s="8"/>
      <c r="D169" s="8"/>
      <c r="E169" s="8"/>
      <c r="F169" s="8"/>
      <c r="G169" s="8"/>
      <c r="H169" s="8"/>
      <c r="I169" s="8"/>
      <c r="J169" s="8"/>
      <c r="K169" s="8"/>
      <c r="L169" s="8"/>
      <c r="M169" s="8"/>
      <c r="N169" s="8"/>
      <c r="O169" s="8"/>
      <c r="P169" s="8"/>
      <c r="Q169" s="8"/>
      <c r="R169" s="8"/>
      <c r="S169" s="8"/>
      <c r="T169" s="8"/>
      <c r="U169" s="8"/>
      <c r="V169" s="8"/>
      <c r="W169" s="8"/>
    </row>
    <row r="170" spans="2:23">
      <c r="B170" s="8"/>
      <c r="C170" s="8"/>
      <c r="D170" s="8"/>
      <c r="E170" s="8"/>
      <c r="F170" s="8"/>
      <c r="G170" s="8"/>
      <c r="H170" s="8"/>
      <c r="I170" s="8"/>
      <c r="J170" s="8"/>
      <c r="K170" s="8"/>
      <c r="L170" s="8"/>
      <c r="M170" s="8"/>
      <c r="N170" s="8"/>
      <c r="O170" s="8"/>
      <c r="P170" s="8"/>
      <c r="Q170" s="8"/>
      <c r="R170" s="8"/>
      <c r="S170" s="8"/>
      <c r="T170" s="8"/>
      <c r="U170" s="8"/>
      <c r="V170" s="8"/>
      <c r="W170" s="8"/>
    </row>
    <row r="171" spans="2:23">
      <c r="B171" s="8"/>
      <c r="C171" s="8"/>
      <c r="D171" s="8"/>
      <c r="E171" s="8"/>
      <c r="F171" s="8"/>
      <c r="G171" s="8"/>
      <c r="H171" s="8"/>
      <c r="I171" s="8"/>
      <c r="J171" s="8"/>
      <c r="K171" s="8"/>
      <c r="L171" s="8"/>
      <c r="M171" s="8"/>
      <c r="N171" s="8"/>
      <c r="O171" s="8"/>
      <c r="P171" s="8"/>
      <c r="Q171" s="8"/>
      <c r="R171" s="8"/>
      <c r="S171" s="8"/>
      <c r="T171" s="8"/>
      <c r="U171" s="8"/>
      <c r="V171" s="8"/>
      <c r="W171" s="8"/>
    </row>
    <row r="172" spans="2:23">
      <c r="B172" s="8"/>
      <c r="C172" s="8"/>
      <c r="D172" s="8"/>
      <c r="E172" s="8"/>
      <c r="F172" s="8"/>
      <c r="G172" s="8"/>
      <c r="H172" s="8"/>
      <c r="I172" s="8"/>
      <c r="J172" s="8"/>
      <c r="K172" s="8"/>
      <c r="L172" s="8"/>
      <c r="M172" s="8"/>
      <c r="N172" s="8"/>
      <c r="O172" s="8"/>
      <c r="P172" s="8"/>
      <c r="Q172" s="8"/>
      <c r="R172" s="8"/>
      <c r="S172" s="8"/>
      <c r="T172" s="8"/>
      <c r="U172" s="8"/>
      <c r="V172" s="8"/>
      <c r="W172" s="8"/>
    </row>
    <row r="173" spans="2:23">
      <c r="B173" s="8"/>
      <c r="C173" s="8"/>
      <c r="D173" s="8"/>
      <c r="E173" s="8"/>
      <c r="F173" s="8"/>
      <c r="G173" s="8"/>
      <c r="H173" s="8"/>
      <c r="I173" s="8"/>
      <c r="J173" s="8"/>
      <c r="K173" s="8"/>
      <c r="L173" s="8"/>
      <c r="M173" s="8"/>
      <c r="N173" s="8"/>
      <c r="O173" s="8"/>
      <c r="P173" s="8"/>
      <c r="Q173" s="8"/>
      <c r="R173" s="8"/>
      <c r="S173" s="8"/>
      <c r="T173" s="8"/>
      <c r="U173" s="8"/>
      <c r="V173" s="8"/>
      <c r="W173" s="8"/>
    </row>
    <row r="174" spans="2:23">
      <c r="B174" s="8"/>
      <c r="C174" s="8"/>
      <c r="D174" s="8"/>
      <c r="E174" s="8"/>
      <c r="F174" s="8"/>
      <c r="G174" s="8"/>
      <c r="H174" s="8"/>
      <c r="I174" s="8"/>
      <c r="J174" s="8"/>
      <c r="K174" s="8"/>
      <c r="L174" s="8"/>
      <c r="M174" s="8"/>
      <c r="N174" s="8"/>
      <c r="O174" s="8"/>
      <c r="P174" s="8"/>
      <c r="Q174" s="8"/>
      <c r="R174" s="8"/>
      <c r="S174" s="8"/>
      <c r="T174" s="8"/>
      <c r="U174" s="8"/>
      <c r="V174" s="8"/>
      <c r="W174" s="8"/>
    </row>
    <row r="175" spans="2:23">
      <c r="B175" s="8"/>
      <c r="C175" s="8"/>
      <c r="D175" s="8"/>
      <c r="E175" s="8"/>
      <c r="F175" s="8"/>
      <c r="G175" s="8"/>
      <c r="H175" s="8"/>
      <c r="I175" s="8"/>
      <c r="J175" s="8"/>
      <c r="K175" s="8"/>
      <c r="L175" s="8"/>
      <c r="M175" s="8"/>
      <c r="N175" s="8"/>
      <c r="O175" s="8"/>
      <c r="P175" s="8"/>
      <c r="Q175" s="8"/>
      <c r="R175" s="8"/>
      <c r="S175" s="8"/>
      <c r="T175" s="8"/>
      <c r="U175" s="8"/>
      <c r="V175" s="8"/>
      <c r="W175" s="8"/>
    </row>
    <row r="176" spans="2:23">
      <c r="B176" s="8"/>
      <c r="C176" s="8"/>
      <c r="D176" s="8"/>
      <c r="E176" s="8"/>
      <c r="F176" s="8"/>
      <c r="G176" s="8"/>
      <c r="H176" s="8"/>
      <c r="I176" s="8"/>
      <c r="J176" s="8"/>
      <c r="K176" s="8"/>
      <c r="L176" s="8"/>
      <c r="M176" s="8"/>
      <c r="N176" s="8"/>
      <c r="O176" s="8"/>
      <c r="P176" s="8"/>
      <c r="Q176" s="8"/>
      <c r="R176" s="8"/>
      <c r="S176" s="8"/>
      <c r="T176" s="8"/>
      <c r="U176" s="8"/>
      <c r="V176" s="8"/>
      <c r="W176" s="8"/>
    </row>
    <row r="177" spans="2:23">
      <c r="B177" s="8"/>
      <c r="C177" s="8"/>
      <c r="D177" s="8"/>
      <c r="E177" s="8"/>
      <c r="F177" s="8"/>
      <c r="G177" s="8"/>
      <c r="H177" s="8"/>
      <c r="I177" s="8"/>
      <c r="J177" s="8"/>
      <c r="K177" s="8"/>
      <c r="L177" s="8"/>
      <c r="M177" s="8"/>
      <c r="N177" s="8"/>
      <c r="O177" s="8"/>
      <c r="P177" s="8"/>
      <c r="Q177" s="8"/>
      <c r="R177" s="8"/>
      <c r="S177" s="8"/>
      <c r="T177" s="8"/>
      <c r="U177" s="8"/>
      <c r="V177" s="8"/>
      <c r="W177" s="8"/>
    </row>
    <row r="178" spans="2:23">
      <c r="B178" s="8"/>
      <c r="C178" s="8"/>
      <c r="D178" s="8"/>
      <c r="E178" s="8"/>
      <c r="F178" s="8"/>
      <c r="G178" s="8"/>
      <c r="H178" s="8"/>
      <c r="I178" s="8"/>
      <c r="J178" s="8"/>
      <c r="K178" s="8"/>
      <c r="L178" s="8"/>
      <c r="M178" s="8"/>
      <c r="N178" s="8"/>
      <c r="O178" s="8"/>
      <c r="P178" s="8"/>
      <c r="Q178" s="8"/>
      <c r="R178" s="8"/>
      <c r="S178" s="8"/>
      <c r="T178" s="8"/>
      <c r="U178" s="8"/>
      <c r="V178" s="8"/>
      <c r="W178" s="8"/>
    </row>
    <row r="179" spans="2:23">
      <c r="B179" s="8"/>
      <c r="C179" s="8"/>
      <c r="D179" s="8"/>
      <c r="E179" s="8"/>
      <c r="F179" s="8"/>
      <c r="G179" s="8"/>
      <c r="H179" s="8"/>
      <c r="I179" s="8"/>
      <c r="J179" s="8"/>
      <c r="K179" s="8"/>
      <c r="L179" s="8"/>
      <c r="M179" s="8"/>
      <c r="N179" s="8"/>
      <c r="O179" s="8"/>
      <c r="P179" s="8"/>
      <c r="Q179" s="8"/>
      <c r="R179" s="8"/>
      <c r="S179" s="8"/>
      <c r="T179" s="8"/>
      <c r="U179" s="8"/>
      <c r="V179" s="8"/>
      <c r="W179" s="8"/>
    </row>
    <row r="180" spans="2:23">
      <c r="B180" s="8"/>
      <c r="C180" s="8"/>
      <c r="D180" s="8"/>
      <c r="E180" s="8"/>
      <c r="F180" s="8"/>
      <c r="G180" s="8"/>
      <c r="H180" s="8"/>
      <c r="I180" s="8"/>
      <c r="J180" s="8"/>
      <c r="K180" s="8"/>
      <c r="L180" s="8"/>
      <c r="M180" s="8"/>
      <c r="N180" s="8"/>
      <c r="O180" s="8"/>
      <c r="P180" s="8"/>
      <c r="Q180" s="8"/>
      <c r="R180" s="8"/>
      <c r="S180" s="8"/>
      <c r="T180" s="8"/>
      <c r="U180" s="8"/>
      <c r="V180" s="8"/>
      <c r="W180" s="8"/>
    </row>
    <row r="181" spans="2:23">
      <c r="B181" s="8"/>
      <c r="C181" s="8"/>
      <c r="D181" s="8"/>
      <c r="E181" s="8"/>
      <c r="F181" s="8"/>
      <c r="G181" s="8"/>
      <c r="H181" s="8"/>
      <c r="I181" s="8"/>
      <c r="J181" s="8"/>
      <c r="K181" s="8"/>
      <c r="L181" s="8"/>
      <c r="M181" s="8"/>
      <c r="N181" s="8"/>
      <c r="O181" s="8"/>
      <c r="P181" s="8"/>
      <c r="Q181" s="8"/>
      <c r="R181" s="8"/>
      <c r="S181" s="8"/>
      <c r="T181" s="8"/>
      <c r="U181" s="8"/>
      <c r="V181" s="8"/>
      <c r="W181" s="8"/>
    </row>
    <row r="182" spans="2:23">
      <c r="B182" s="8"/>
      <c r="C182" s="8"/>
      <c r="D182" s="8"/>
      <c r="E182" s="8"/>
      <c r="F182" s="8"/>
      <c r="G182" s="8"/>
      <c r="H182" s="8"/>
      <c r="I182" s="8"/>
      <c r="J182" s="8"/>
      <c r="K182" s="8"/>
      <c r="L182" s="8"/>
      <c r="M182" s="8"/>
      <c r="N182" s="8"/>
      <c r="O182" s="8"/>
      <c r="P182" s="8"/>
      <c r="Q182" s="8"/>
      <c r="R182" s="8"/>
      <c r="S182" s="8"/>
      <c r="T182" s="8"/>
      <c r="U182" s="8"/>
      <c r="V182" s="8"/>
      <c r="W182" s="8"/>
    </row>
    <row r="183" spans="2:23">
      <c r="B183" s="8"/>
      <c r="C183" s="8"/>
      <c r="D183" s="8"/>
      <c r="E183" s="8"/>
      <c r="F183" s="8"/>
      <c r="G183" s="8"/>
      <c r="H183" s="8"/>
      <c r="I183" s="8"/>
      <c r="J183" s="8"/>
      <c r="K183" s="8"/>
      <c r="L183" s="8"/>
      <c r="M183" s="8"/>
      <c r="N183" s="8"/>
      <c r="O183" s="8"/>
      <c r="P183" s="8"/>
      <c r="Q183" s="8"/>
      <c r="R183" s="8"/>
      <c r="S183" s="8"/>
      <c r="T183" s="8"/>
      <c r="U183" s="8"/>
      <c r="V183" s="8"/>
      <c r="W183" s="8"/>
    </row>
    <row r="184" spans="2:23">
      <c r="B184" s="8"/>
      <c r="C184" s="8"/>
      <c r="D184" s="8"/>
      <c r="E184" s="8"/>
      <c r="F184" s="8"/>
      <c r="G184" s="8"/>
      <c r="H184" s="8"/>
      <c r="I184" s="8"/>
      <c r="J184" s="8"/>
      <c r="K184" s="8"/>
      <c r="L184" s="8"/>
      <c r="M184" s="8"/>
      <c r="N184" s="8"/>
      <c r="O184" s="8"/>
      <c r="P184" s="8"/>
      <c r="Q184" s="8"/>
      <c r="R184" s="8"/>
      <c r="S184" s="8"/>
      <c r="T184" s="8"/>
      <c r="U184" s="8"/>
      <c r="V184" s="8"/>
      <c r="W184" s="8"/>
    </row>
    <row r="185" spans="2:23">
      <c r="B185" s="8"/>
      <c r="C185" s="8"/>
      <c r="D185" s="8"/>
      <c r="E185" s="8"/>
      <c r="F185" s="8"/>
      <c r="G185" s="8"/>
      <c r="H185" s="8"/>
      <c r="I185" s="8"/>
      <c r="J185" s="8"/>
      <c r="K185" s="8"/>
      <c r="L185" s="8"/>
      <c r="M185" s="8"/>
      <c r="N185" s="8"/>
      <c r="O185" s="8"/>
      <c r="P185" s="8"/>
      <c r="Q185" s="8"/>
      <c r="R185" s="8"/>
      <c r="S185" s="8"/>
      <c r="T185" s="8"/>
      <c r="U185" s="8"/>
      <c r="V185" s="8"/>
      <c r="W185" s="8"/>
    </row>
    <row r="186" spans="2:23">
      <c r="B186" s="8"/>
      <c r="C186" s="8"/>
      <c r="D186" s="8"/>
      <c r="E186" s="8"/>
      <c r="F186" s="8"/>
      <c r="G186" s="8"/>
      <c r="H186" s="8"/>
      <c r="I186" s="8"/>
      <c r="J186" s="8"/>
      <c r="K186" s="8"/>
      <c r="L186" s="8"/>
      <c r="M186" s="8"/>
      <c r="N186" s="8"/>
      <c r="O186" s="8"/>
      <c r="P186" s="8"/>
      <c r="Q186" s="8"/>
      <c r="R186" s="8"/>
      <c r="S186" s="8"/>
      <c r="T186" s="8"/>
      <c r="U186" s="8"/>
      <c r="V186" s="8"/>
      <c r="W186" s="8"/>
    </row>
    <row r="187" spans="2:23">
      <c r="B187" s="8"/>
      <c r="C187" s="8"/>
      <c r="D187" s="8"/>
      <c r="E187" s="8"/>
      <c r="F187" s="8"/>
      <c r="G187" s="8"/>
      <c r="H187" s="8"/>
      <c r="I187" s="8"/>
      <c r="J187" s="8"/>
      <c r="K187" s="8"/>
      <c r="L187" s="8"/>
      <c r="M187" s="8"/>
      <c r="N187" s="8"/>
      <c r="O187" s="8"/>
      <c r="P187" s="8"/>
      <c r="Q187" s="8"/>
      <c r="R187" s="8"/>
      <c r="S187" s="8"/>
      <c r="T187" s="8"/>
      <c r="U187" s="8"/>
      <c r="V187" s="8"/>
      <c r="W187" s="8"/>
    </row>
    <row r="188" spans="2:23">
      <c r="B188" s="8"/>
      <c r="C188" s="8"/>
      <c r="D188" s="8"/>
      <c r="E188" s="8"/>
      <c r="F188" s="8"/>
      <c r="G188" s="8"/>
      <c r="H188" s="8"/>
      <c r="I188" s="8"/>
      <c r="J188" s="8"/>
      <c r="K188" s="8"/>
      <c r="L188" s="8"/>
      <c r="M188" s="8"/>
      <c r="N188" s="8"/>
      <c r="O188" s="8"/>
      <c r="P188" s="8"/>
      <c r="Q188" s="8"/>
      <c r="R188" s="8"/>
      <c r="S188" s="8"/>
      <c r="T188" s="8"/>
      <c r="U188" s="8"/>
      <c r="V188" s="8"/>
      <c r="W188" s="8"/>
    </row>
    <row r="189" spans="2:23">
      <c r="B189" s="8"/>
      <c r="C189" s="8"/>
      <c r="D189" s="8"/>
      <c r="E189" s="8"/>
      <c r="F189" s="8"/>
      <c r="G189" s="8"/>
      <c r="H189" s="8"/>
      <c r="I189" s="8"/>
      <c r="J189" s="8"/>
      <c r="K189" s="8"/>
      <c r="L189" s="8"/>
      <c r="M189" s="8"/>
      <c r="N189" s="8"/>
      <c r="O189" s="8"/>
      <c r="P189" s="8"/>
      <c r="Q189" s="8"/>
      <c r="R189" s="8"/>
      <c r="S189" s="8"/>
      <c r="T189" s="8"/>
      <c r="U189" s="8"/>
      <c r="V189" s="8"/>
      <c r="W189" s="8"/>
    </row>
    <row r="190" spans="2:23">
      <c r="B190" s="8"/>
      <c r="C190" s="8"/>
      <c r="D190" s="8"/>
      <c r="E190" s="8"/>
      <c r="F190" s="8"/>
      <c r="G190" s="8"/>
      <c r="H190" s="8"/>
      <c r="I190" s="8"/>
      <c r="J190" s="8"/>
      <c r="K190" s="8"/>
      <c r="L190" s="8"/>
      <c r="M190" s="8"/>
      <c r="N190" s="8"/>
      <c r="O190" s="8"/>
      <c r="P190" s="8"/>
      <c r="Q190" s="8"/>
      <c r="R190" s="8"/>
      <c r="S190" s="8"/>
      <c r="T190" s="8"/>
      <c r="U190" s="8"/>
      <c r="V190" s="8"/>
      <c r="W190" s="8"/>
    </row>
    <row r="191" spans="2:23">
      <c r="B191" s="8"/>
      <c r="C191" s="8"/>
      <c r="D191" s="8"/>
      <c r="E191" s="8"/>
      <c r="F191" s="8"/>
      <c r="G191" s="8"/>
      <c r="H191" s="8"/>
      <c r="I191" s="8"/>
      <c r="J191" s="8"/>
      <c r="K191" s="8"/>
      <c r="L191" s="8"/>
      <c r="M191" s="8"/>
      <c r="N191" s="8"/>
      <c r="O191" s="8"/>
      <c r="P191" s="8"/>
      <c r="Q191" s="8"/>
      <c r="R191" s="8"/>
      <c r="S191" s="8"/>
      <c r="T191" s="8"/>
      <c r="U191" s="8"/>
      <c r="V191" s="8"/>
      <c r="W191" s="8"/>
    </row>
    <row r="192" spans="2:23">
      <c r="B192" s="8"/>
      <c r="C192" s="8"/>
      <c r="D192" s="8"/>
      <c r="E192" s="8"/>
      <c r="F192" s="8"/>
      <c r="G192" s="8"/>
      <c r="H192" s="8"/>
      <c r="I192" s="8"/>
      <c r="J192" s="8"/>
      <c r="K192" s="8"/>
      <c r="L192" s="8"/>
      <c r="M192" s="8"/>
      <c r="N192" s="8"/>
      <c r="O192" s="8"/>
      <c r="P192" s="8"/>
      <c r="Q192" s="8"/>
      <c r="R192" s="8"/>
      <c r="S192" s="8"/>
      <c r="T192" s="8"/>
      <c r="U192" s="8"/>
      <c r="V192" s="8"/>
      <c r="W192" s="8"/>
    </row>
    <row r="193" spans="2:23">
      <c r="B193" s="8"/>
      <c r="C193" s="8"/>
      <c r="D193" s="8"/>
      <c r="E193" s="8"/>
      <c r="F193" s="8"/>
      <c r="G193" s="8"/>
      <c r="H193" s="8"/>
      <c r="I193" s="8"/>
      <c r="J193" s="8"/>
      <c r="K193" s="8"/>
      <c r="L193" s="8"/>
      <c r="M193" s="8"/>
      <c r="N193" s="8"/>
      <c r="O193" s="8"/>
      <c r="P193" s="8"/>
      <c r="Q193" s="8"/>
      <c r="R193" s="8"/>
      <c r="S193" s="8"/>
      <c r="T193" s="8"/>
      <c r="U193" s="8"/>
      <c r="V193" s="8"/>
      <c r="W193" s="8"/>
    </row>
    <row r="194" spans="2:23">
      <c r="B194" s="8"/>
      <c r="C194" s="8"/>
      <c r="D194" s="8"/>
      <c r="E194" s="8"/>
      <c r="F194" s="8"/>
      <c r="G194" s="8"/>
      <c r="H194" s="8"/>
      <c r="I194" s="8"/>
      <c r="J194" s="8"/>
      <c r="K194" s="8"/>
      <c r="L194" s="8"/>
      <c r="M194" s="8"/>
      <c r="N194" s="8"/>
      <c r="O194" s="8"/>
      <c r="P194" s="8"/>
      <c r="Q194" s="8"/>
      <c r="R194" s="8"/>
      <c r="S194" s="8"/>
      <c r="T194" s="8"/>
      <c r="U194" s="8"/>
      <c r="V194" s="8"/>
      <c r="W194" s="8"/>
    </row>
    <row r="195" spans="2:23">
      <c r="B195" s="8"/>
      <c r="C195" s="8"/>
      <c r="D195" s="8"/>
      <c r="E195" s="8"/>
      <c r="F195" s="8"/>
      <c r="G195" s="8"/>
      <c r="H195" s="8"/>
      <c r="I195" s="8"/>
      <c r="J195" s="8"/>
      <c r="K195" s="8"/>
      <c r="L195" s="8"/>
      <c r="M195" s="8"/>
      <c r="N195" s="8"/>
      <c r="O195" s="8"/>
      <c r="P195" s="8"/>
      <c r="Q195" s="8"/>
      <c r="R195" s="8"/>
      <c r="S195" s="8"/>
      <c r="T195" s="8"/>
      <c r="U195" s="8"/>
      <c r="V195" s="8"/>
      <c r="W195" s="8"/>
    </row>
    <row r="196" spans="2:23">
      <c r="B196" s="8"/>
      <c r="C196" s="8"/>
      <c r="D196" s="8"/>
      <c r="E196" s="8"/>
      <c r="F196" s="8"/>
      <c r="G196" s="8"/>
      <c r="H196" s="8"/>
      <c r="I196" s="8"/>
      <c r="J196" s="8"/>
      <c r="K196" s="8"/>
      <c r="L196" s="8"/>
      <c r="M196" s="8"/>
      <c r="N196" s="8"/>
      <c r="O196" s="8"/>
      <c r="P196" s="8"/>
      <c r="Q196" s="8"/>
      <c r="R196" s="8"/>
      <c r="S196" s="8"/>
      <c r="T196" s="8"/>
      <c r="U196" s="8"/>
      <c r="V196" s="8"/>
      <c r="W196" s="8"/>
    </row>
    <row r="197" spans="2:23">
      <c r="B197" s="8"/>
      <c r="C197" s="8"/>
      <c r="D197" s="8"/>
      <c r="E197" s="8"/>
      <c r="F197" s="8"/>
      <c r="G197" s="8"/>
      <c r="H197" s="8"/>
      <c r="I197" s="8"/>
      <c r="J197" s="8"/>
      <c r="K197" s="8"/>
      <c r="L197" s="8"/>
      <c r="M197" s="8"/>
      <c r="N197" s="8"/>
      <c r="O197" s="8"/>
      <c r="P197" s="8"/>
      <c r="Q197" s="8"/>
      <c r="R197" s="8"/>
      <c r="S197" s="8"/>
      <c r="T197" s="8"/>
      <c r="U197" s="8"/>
      <c r="V197" s="8"/>
      <c r="W197" s="8"/>
    </row>
    <row r="198" spans="2:23">
      <c r="B198" s="8"/>
      <c r="C198" s="8"/>
      <c r="D198" s="8"/>
      <c r="E198" s="8"/>
      <c r="F198" s="8"/>
      <c r="G198" s="8"/>
      <c r="H198" s="8"/>
      <c r="I198" s="8"/>
      <c r="J198" s="8"/>
      <c r="K198" s="8"/>
      <c r="L198" s="8"/>
      <c r="M198" s="8"/>
      <c r="N198" s="8"/>
      <c r="O198" s="8"/>
      <c r="P198" s="8"/>
      <c r="Q198" s="8"/>
      <c r="R198" s="8"/>
      <c r="S198" s="8"/>
      <c r="T198" s="8"/>
      <c r="U198" s="8"/>
      <c r="V198" s="8"/>
      <c r="W198" s="8"/>
    </row>
    <row r="199" spans="2:23">
      <c r="B199" s="8"/>
      <c r="C199" s="8"/>
      <c r="D199" s="8"/>
      <c r="E199" s="8"/>
      <c r="F199" s="8"/>
      <c r="G199" s="8"/>
      <c r="H199" s="8"/>
      <c r="I199" s="8"/>
      <c r="J199" s="8"/>
      <c r="K199" s="8"/>
      <c r="L199" s="8"/>
      <c r="M199" s="8"/>
      <c r="N199" s="8"/>
      <c r="O199" s="8"/>
      <c r="P199" s="8"/>
      <c r="Q199" s="8"/>
      <c r="R199" s="8"/>
      <c r="S199" s="8"/>
      <c r="T199" s="8"/>
      <c r="U199" s="8"/>
      <c r="V199" s="8"/>
      <c r="W199" s="8"/>
    </row>
    <row r="200" spans="2:23">
      <c r="B200" s="8"/>
      <c r="C200" s="8"/>
      <c r="D200" s="8"/>
      <c r="E200" s="8"/>
      <c r="F200" s="8"/>
      <c r="G200" s="8"/>
      <c r="H200" s="8"/>
      <c r="I200" s="8"/>
      <c r="J200" s="8"/>
      <c r="K200" s="8"/>
      <c r="L200" s="8"/>
      <c r="M200" s="8"/>
      <c r="N200" s="8"/>
      <c r="O200" s="8"/>
      <c r="P200" s="8"/>
      <c r="Q200" s="8"/>
      <c r="R200" s="8"/>
      <c r="S200" s="8"/>
      <c r="T200" s="8"/>
      <c r="U200" s="8"/>
      <c r="V200" s="8"/>
      <c r="W200" s="8"/>
    </row>
    <row r="201" spans="2:23">
      <c r="B201" s="8"/>
      <c r="C201" s="8"/>
      <c r="D201" s="8"/>
      <c r="E201" s="8"/>
      <c r="F201" s="8"/>
      <c r="G201" s="8"/>
      <c r="H201" s="8"/>
      <c r="I201" s="8"/>
      <c r="J201" s="8"/>
      <c r="K201" s="8"/>
      <c r="L201" s="8"/>
      <c r="M201" s="8"/>
      <c r="N201" s="8"/>
      <c r="O201" s="8"/>
      <c r="P201" s="8"/>
      <c r="Q201" s="8"/>
      <c r="R201" s="8"/>
      <c r="S201" s="8"/>
      <c r="T201" s="8"/>
      <c r="U201" s="8"/>
      <c r="V201" s="8"/>
      <c r="W201" s="8"/>
    </row>
    <row r="202" spans="2:23">
      <c r="B202" s="8"/>
      <c r="C202" s="8"/>
      <c r="D202" s="8"/>
      <c r="E202" s="8"/>
      <c r="F202" s="8"/>
      <c r="G202" s="8"/>
      <c r="H202" s="8"/>
      <c r="I202" s="8"/>
      <c r="J202" s="8"/>
      <c r="K202" s="8"/>
      <c r="L202" s="8"/>
      <c r="M202" s="8"/>
      <c r="N202" s="8"/>
      <c r="O202" s="8"/>
      <c r="P202" s="8"/>
      <c r="Q202" s="8"/>
      <c r="R202" s="8"/>
      <c r="S202" s="8"/>
      <c r="T202" s="8"/>
      <c r="U202" s="8"/>
      <c r="V202" s="8"/>
      <c r="W202" s="8"/>
    </row>
    <row r="203" spans="2:23">
      <c r="B203" s="8"/>
      <c r="C203" s="8"/>
      <c r="D203" s="8"/>
      <c r="E203" s="8"/>
      <c r="F203" s="8"/>
      <c r="G203" s="8"/>
      <c r="H203" s="8"/>
      <c r="I203" s="8"/>
      <c r="J203" s="8"/>
      <c r="K203" s="8"/>
      <c r="L203" s="8"/>
      <c r="M203" s="8"/>
      <c r="N203" s="8"/>
      <c r="O203" s="8"/>
      <c r="P203" s="8"/>
      <c r="Q203" s="8"/>
      <c r="R203" s="8"/>
      <c r="S203" s="8"/>
      <c r="T203" s="8"/>
      <c r="U203" s="8"/>
      <c r="V203" s="8"/>
      <c r="W203" s="8"/>
    </row>
    <row r="204" spans="2:23">
      <c r="B204" s="8"/>
      <c r="C204" s="8"/>
      <c r="D204" s="8"/>
      <c r="E204" s="8"/>
      <c r="F204" s="8"/>
      <c r="G204" s="8"/>
      <c r="H204" s="8"/>
      <c r="I204" s="8"/>
      <c r="J204" s="8"/>
      <c r="K204" s="8"/>
      <c r="L204" s="8"/>
      <c r="M204" s="8"/>
      <c r="N204" s="8"/>
      <c r="O204" s="8"/>
      <c r="P204" s="8"/>
      <c r="Q204" s="8"/>
      <c r="R204" s="8"/>
      <c r="S204" s="8"/>
      <c r="T204" s="8"/>
      <c r="U204" s="8"/>
      <c r="V204" s="8"/>
      <c r="W204" s="8"/>
    </row>
    <row r="205" spans="2:23">
      <c r="B205" s="8"/>
      <c r="C205" s="8"/>
      <c r="D205" s="8"/>
      <c r="E205" s="8"/>
      <c r="F205" s="8"/>
      <c r="G205" s="8"/>
      <c r="H205" s="8"/>
      <c r="I205" s="8"/>
      <c r="J205" s="8"/>
      <c r="K205" s="8"/>
      <c r="L205" s="8"/>
      <c r="M205" s="8"/>
      <c r="N205" s="8"/>
      <c r="O205" s="8"/>
      <c r="P205" s="8"/>
      <c r="Q205" s="8"/>
      <c r="R205" s="8"/>
      <c r="S205" s="8"/>
      <c r="T205" s="8"/>
      <c r="U205" s="8"/>
      <c r="V205" s="8"/>
      <c r="W205" s="8"/>
    </row>
    <row r="206" spans="2:23">
      <c r="B206" s="8"/>
      <c r="C206" s="8"/>
      <c r="D206" s="8"/>
      <c r="E206" s="8"/>
      <c r="F206" s="8"/>
      <c r="G206" s="8"/>
      <c r="H206" s="8"/>
      <c r="I206" s="8"/>
      <c r="J206" s="8"/>
      <c r="K206" s="8"/>
      <c r="L206" s="8"/>
      <c r="M206" s="8"/>
      <c r="N206" s="8"/>
      <c r="O206" s="8"/>
      <c r="P206" s="8"/>
      <c r="Q206" s="8"/>
      <c r="R206" s="8"/>
      <c r="S206" s="8"/>
      <c r="T206" s="8"/>
      <c r="U206" s="8"/>
      <c r="V206" s="8"/>
      <c r="W206" s="8"/>
    </row>
    <row r="207" spans="2:23">
      <c r="B207" s="8"/>
      <c r="C207" s="8"/>
      <c r="D207" s="8"/>
      <c r="E207" s="8"/>
      <c r="F207" s="8"/>
      <c r="G207" s="8"/>
      <c r="H207" s="8"/>
      <c r="I207" s="8"/>
      <c r="J207" s="8"/>
      <c r="K207" s="8"/>
      <c r="L207" s="8"/>
      <c r="M207" s="8"/>
      <c r="N207" s="8"/>
      <c r="O207" s="8"/>
      <c r="P207" s="8"/>
      <c r="Q207" s="8"/>
      <c r="R207" s="8"/>
      <c r="S207" s="8"/>
      <c r="T207" s="8"/>
      <c r="U207" s="8"/>
      <c r="V207" s="8"/>
      <c r="W207" s="8"/>
    </row>
  </sheetData>
  <sheetProtection password="F1A0" sheet="1" objects="1" scenarios="1" autoFilter="0"/>
  <autoFilter ref="A7:W27"/>
  <customSheetViews>
    <customSheetView guid="{4EAC4E39-0382-4F1B-91B1-458F9AA46578}" scale="75" showGridLines="0" showAutoFilter="1">
      <pane ySplit="7" topLeftCell="A8" activePane="bottomLeft" state="frozen"/>
      <selection pane="bottomLeft" activeCell="A8" sqref="A8"/>
      <pageMargins left="0.75" right="0.75" top="1" bottom="1" header="0.5" footer="0.5"/>
      <pageSetup paperSize="9" orientation="portrait" r:id="rId1"/>
      <headerFooter alignWithMargins="0"/>
      <autoFilter ref="B1:X1"/>
    </customSheetView>
    <customSheetView guid="{D5F14747-59FD-4F38-89DB-477D9FA76259}" showGridLines="0" showAutoFilter="1" topLeftCell="F1">
      <pane xSplit="6.7936507936507935" ySplit="7" topLeftCell="S23" activePane="bottomRight"/>
      <selection pane="bottomRight" activeCell="L15" sqref="L15:M15"/>
      <pageMargins left="0.75" right="0.75" top="1" bottom="1" header="0.5" footer="0.5"/>
      <pageSetup paperSize="9" orientation="portrait" r:id="rId2"/>
      <headerFooter alignWithMargins="0"/>
      <autoFilter ref="B1:X1"/>
    </customSheetView>
  </customSheetViews>
  <mergeCells count="6">
    <mergeCell ref="B31:D31"/>
    <mergeCell ref="Q6:T6"/>
    <mergeCell ref="U6:W6"/>
    <mergeCell ref="B1:D1"/>
    <mergeCell ref="B2:D2"/>
    <mergeCell ref="B30:D30"/>
  </mergeCells>
  <phoneticPr fontId="1" type="noConversion"/>
  <hyperlinks>
    <hyperlink ref="B30:D30" location="'Overview &amp; Legend'!A1" display="back to Overview &amp; Legend"/>
    <hyperlink ref="B31:D31" location="'CP Sample breakdown'!A1" display="go to CP Sample breakdown"/>
    <hyperlink ref="B1:D1" location="'Overview &amp; Legend'!A1" display="back to Overview &amp; Legend"/>
    <hyperlink ref="B2:D2" location="'CP Sample breakdown'!A1" display="go to CP Sample breakdown"/>
  </hyperlinks>
  <pageMargins left="0.75" right="0.75" top="1" bottom="1" header="0.5" footer="0.5"/>
  <pageSetup paperSize="9" orientation="portrait" r:id="rId3"/>
  <headerFooter alignWithMargins="0"/>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2.75"/>
  <sheetData/>
  <customSheetViews>
    <customSheetView guid="{4EAC4E39-0382-4F1B-91B1-458F9AA46578}" state="hidden">
      <pageMargins left="0.7" right="0.7" top="0.75" bottom="0.75" header="0.3" footer="0.3"/>
    </customSheetView>
    <customSheetView guid="{D5F14747-59FD-4F38-89DB-477D9FA76259}" state="hidden">
      <pageMargins left="0.7" right="0.7" top="0.75" bottom="0.75" header="0.3" footer="0.3"/>
    </customSheetView>
  </customSheetViews>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18"/>
  <sheetViews>
    <sheetView showGridLines="0" zoomScaleNormal="100" zoomScalePageLayoutView="160" workbookViewId="0"/>
  </sheetViews>
  <sheetFormatPr defaultColWidth="8.42578125" defaultRowHeight="12.75"/>
  <cols>
    <col min="1" max="1" width="60.5703125" customWidth="1"/>
    <col min="2" max="2" width="23.85546875" customWidth="1"/>
    <col min="3" max="3" width="8.28515625" customWidth="1"/>
    <col min="5" max="5" width="29" customWidth="1"/>
    <col min="6" max="6" width="9.42578125" customWidth="1"/>
    <col min="7" max="7" width="8.7109375" customWidth="1"/>
  </cols>
  <sheetData>
    <row r="1" spans="1:7">
      <c r="A1" s="13" t="s">
        <v>1745</v>
      </c>
    </row>
    <row r="2" spans="1:7">
      <c r="A2" s="152" t="s">
        <v>1770</v>
      </c>
    </row>
    <row r="4" spans="1:7" ht="20.25">
      <c r="A4" s="54" t="s">
        <v>1769</v>
      </c>
    </row>
    <row r="7" spans="1:7" ht="38.25">
      <c r="A7" s="16" t="s">
        <v>1781</v>
      </c>
      <c r="B7" s="76" t="s">
        <v>1782</v>
      </c>
      <c r="E7" s="135" t="s">
        <v>1784</v>
      </c>
      <c r="F7" s="135" t="s">
        <v>1748</v>
      </c>
      <c r="G7" s="135" t="s">
        <v>1749</v>
      </c>
    </row>
    <row r="8" spans="1:7">
      <c r="A8" s="53" t="s">
        <v>309</v>
      </c>
      <c r="B8" s="17">
        <v>3</v>
      </c>
      <c r="E8" s="136" t="s">
        <v>1060</v>
      </c>
      <c r="F8" s="137">
        <v>1</v>
      </c>
      <c r="G8" s="138">
        <f>(F8*100)/$F$10</f>
        <v>5.2631578947368425</v>
      </c>
    </row>
    <row r="9" spans="1:7">
      <c r="A9" s="49" t="s">
        <v>884</v>
      </c>
      <c r="B9" s="37">
        <v>5</v>
      </c>
      <c r="E9" s="49" t="s">
        <v>1059</v>
      </c>
      <c r="F9" s="38">
        <v>18</v>
      </c>
      <c r="G9" s="51">
        <f>(F9*100)/$F$10</f>
        <v>94.736842105263165</v>
      </c>
    </row>
    <row r="10" spans="1:7">
      <c r="A10" s="56" t="s">
        <v>441</v>
      </c>
      <c r="B10" s="17">
        <v>2</v>
      </c>
      <c r="C10" s="20"/>
      <c r="E10" s="136" t="s">
        <v>1754</v>
      </c>
      <c r="F10" s="137">
        <f>SUM(F8:F9)</f>
        <v>19</v>
      </c>
      <c r="G10" s="138">
        <f>(F10*100)/$F$10</f>
        <v>100</v>
      </c>
    </row>
    <row r="11" spans="1:7">
      <c r="A11" s="52" t="s">
        <v>319</v>
      </c>
      <c r="B11" s="37">
        <v>4</v>
      </c>
      <c r="E11" s="40" t="s">
        <v>1785</v>
      </c>
    </row>
    <row r="12" spans="1:7">
      <c r="A12" s="56" t="s">
        <v>329</v>
      </c>
      <c r="B12" s="17">
        <v>5</v>
      </c>
    </row>
    <row r="13" spans="1:7">
      <c r="A13" s="80" t="s">
        <v>1787</v>
      </c>
      <c r="B13" s="37">
        <v>2</v>
      </c>
    </row>
    <row r="14" spans="1:7">
      <c r="A14" s="77" t="s">
        <v>1783</v>
      </c>
    </row>
    <row r="17" spans="1:1">
      <c r="A17" s="13" t="s">
        <v>1745</v>
      </c>
    </row>
    <row r="18" spans="1:1">
      <c r="A18" s="152" t="s">
        <v>1770</v>
      </c>
    </row>
  </sheetData>
  <sheetProtection password="F1A0" sheet="1" objects="1" scenarios="1"/>
  <customSheetViews>
    <customSheetView guid="{4EAC4E39-0382-4F1B-91B1-458F9AA46578}" showGridLines="0">
      <pageMargins left="0.7" right="0.7" top="0.75" bottom="0.75" header="0.3" footer="0.3"/>
    </customSheetView>
    <customSheetView guid="{D5F14747-59FD-4F38-89DB-477D9FA76259}" showGridLines="0">
      <pageMargins left="0.7" right="0.7" top="0.75" bottom="0.75" header="0.3" footer="0.3"/>
    </customSheetView>
  </customSheetViews>
  <phoneticPr fontId="0" type="noConversion"/>
  <hyperlinks>
    <hyperlink ref="A17" location="'Overview &amp; Legend'!A1" display="back to Overview &amp; Legend"/>
    <hyperlink ref="A1" location="'Overview &amp; Legend'!A1" display="back to Overview &amp; Legend"/>
    <hyperlink ref="A2" location="'Civic Participation'!A1" display="back to Civic Participation"/>
    <hyperlink ref="A18" location="'Civic Participation'!A1" display="back to Civic Particip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193"/>
  <sheetViews>
    <sheetView showGridLines="0" zoomScale="75" zoomScaleNormal="75" workbookViewId="0">
      <pane ySplit="7" topLeftCell="A8" activePane="bottomLeft" state="frozen"/>
      <selection pane="bottomLeft" activeCell="B1" sqref="B1:D1"/>
    </sheetView>
  </sheetViews>
  <sheetFormatPr defaultColWidth="8.85546875" defaultRowHeight="12.75"/>
  <cols>
    <col min="1" max="1" width="7.7109375" style="3" customWidth="1"/>
    <col min="2" max="2" width="18.85546875" style="14" customWidth="1"/>
    <col min="3" max="3" width="17.42578125" style="14" customWidth="1"/>
    <col min="4" max="4" width="10.85546875" style="3" customWidth="1"/>
    <col min="5" max="5" width="27.42578125" style="14" bestFit="1" customWidth="1"/>
    <col min="6" max="6" width="18.5703125" style="14" customWidth="1"/>
    <col min="7" max="7" width="15.140625" style="14" customWidth="1"/>
    <col min="8" max="8" width="11" style="3" customWidth="1"/>
    <col min="9" max="9" width="11.28515625" style="3" customWidth="1"/>
    <col min="10" max="10" width="13.42578125" style="14" customWidth="1"/>
    <col min="11" max="11" width="24.5703125" style="14" customWidth="1"/>
    <col min="12" max="12" width="18" style="14" customWidth="1"/>
    <col min="13" max="13" width="15.5703125" style="14" customWidth="1"/>
    <col min="14" max="14" width="15.140625" style="14" customWidth="1"/>
    <col min="15" max="15" width="18.85546875" style="14" customWidth="1"/>
    <col min="16" max="16" width="15" style="14" customWidth="1"/>
    <col min="17" max="17" width="23.140625" style="14" customWidth="1"/>
    <col min="18" max="18" width="14" style="14" customWidth="1"/>
    <col min="19" max="19" width="29.28515625" style="14" customWidth="1"/>
    <col min="20" max="20" width="33.140625" style="14" customWidth="1"/>
    <col min="21" max="21" width="29" style="14" customWidth="1"/>
    <col min="22" max="22" width="27" style="14" customWidth="1"/>
    <col min="23" max="23" width="20.85546875" style="14" customWidth="1"/>
    <col min="24" max="16384" width="8.85546875" style="14"/>
  </cols>
  <sheetData>
    <row r="1" spans="1:23">
      <c r="B1" s="163" t="s">
        <v>1745</v>
      </c>
      <c r="C1" s="164"/>
      <c r="D1" s="164"/>
    </row>
    <row r="2" spans="1:23">
      <c r="B2" s="163" t="s">
        <v>1755</v>
      </c>
      <c r="C2" s="164"/>
      <c r="D2" s="164"/>
    </row>
    <row r="4" spans="1:23" ht="26.25">
      <c r="B4" s="34" t="s">
        <v>2772</v>
      </c>
    </row>
    <row r="6" spans="1:23" s="22" customFormat="1">
      <c r="A6" s="3"/>
      <c r="B6" s="14"/>
      <c r="C6" s="14"/>
      <c r="D6" s="3"/>
      <c r="E6" s="14"/>
      <c r="F6" s="14"/>
      <c r="G6" s="14"/>
      <c r="H6" s="3"/>
      <c r="I6" s="3"/>
      <c r="J6" s="14"/>
      <c r="K6" s="14"/>
      <c r="L6" s="14"/>
      <c r="M6" s="21"/>
      <c r="N6" s="14"/>
      <c r="O6" s="14"/>
      <c r="P6" s="14"/>
      <c r="Q6" s="165" t="s">
        <v>429</v>
      </c>
      <c r="R6" s="166"/>
      <c r="S6" s="166"/>
      <c r="T6" s="166"/>
      <c r="U6" s="167" t="s">
        <v>433</v>
      </c>
      <c r="V6" s="168"/>
      <c r="W6" s="169"/>
    </row>
    <row r="7" spans="1:23" s="23" customFormat="1" ht="25.5">
      <c r="A7" s="4" t="s">
        <v>801</v>
      </c>
      <c r="B7" s="24" t="s">
        <v>1728</v>
      </c>
      <c r="C7" s="117" t="s">
        <v>428</v>
      </c>
      <c r="D7" s="118" t="s">
        <v>424</v>
      </c>
      <c r="E7" s="117" t="s">
        <v>425</v>
      </c>
      <c r="F7" s="117" t="s">
        <v>426</v>
      </c>
      <c r="G7" s="117" t="s">
        <v>1058</v>
      </c>
      <c r="H7" s="119" t="s">
        <v>1093</v>
      </c>
      <c r="I7" s="119" t="s">
        <v>1094</v>
      </c>
      <c r="J7" s="117" t="s">
        <v>427</v>
      </c>
      <c r="K7" s="25" t="s">
        <v>1095</v>
      </c>
      <c r="L7" s="26" t="s">
        <v>481</v>
      </c>
      <c r="M7" s="27" t="s">
        <v>1062</v>
      </c>
      <c r="N7" s="27" t="s">
        <v>215</v>
      </c>
      <c r="O7" s="27" t="s">
        <v>1730</v>
      </c>
      <c r="P7" s="27" t="s">
        <v>1064</v>
      </c>
      <c r="Q7" s="130" t="s">
        <v>1729</v>
      </c>
      <c r="R7" s="129" t="s">
        <v>430</v>
      </c>
      <c r="S7" s="129" t="s">
        <v>432</v>
      </c>
      <c r="T7" s="129" t="s">
        <v>431</v>
      </c>
      <c r="U7" s="132" t="s">
        <v>434</v>
      </c>
      <c r="V7" s="132" t="s">
        <v>435</v>
      </c>
      <c r="W7" s="132" t="s">
        <v>436</v>
      </c>
    </row>
    <row r="8" spans="1:23" s="81" customFormat="1" ht="178.5">
      <c r="A8" s="86">
        <v>1</v>
      </c>
      <c r="B8" s="87" t="s">
        <v>1353</v>
      </c>
      <c r="C8" s="123" t="s">
        <v>462</v>
      </c>
      <c r="D8" s="124">
        <v>2005</v>
      </c>
      <c r="E8" s="123" t="s">
        <v>2398</v>
      </c>
      <c r="F8" s="123" t="s">
        <v>463</v>
      </c>
      <c r="G8" s="123" t="s">
        <v>1059</v>
      </c>
      <c r="H8" s="124">
        <v>30</v>
      </c>
      <c r="I8" s="124">
        <v>4</v>
      </c>
      <c r="J8" s="123" t="s">
        <v>464</v>
      </c>
      <c r="K8" s="127" t="s">
        <v>465</v>
      </c>
      <c r="L8" s="88" t="s">
        <v>440</v>
      </c>
      <c r="M8" s="88">
        <v>0</v>
      </c>
      <c r="N8" s="88">
        <v>1</v>
      </c>
      <c r="O8" s="88">
        <v>1</v>
      </c>
      <c r="P8" s="88">
        <v>0</v>
      </c>
      <c r="Q8" s="154" t="s">
        <v>558</v>
      </c>
      <c r="R8" s="154" t="s">
        <v>466</v>
      </c>
      <c r="S8" s="154" t="s">
        <v>440</v>
      </c>
      <c r="T8" s="154" t="s">
        <v>57</v>
      </c>
      <c r="U8" s="126" t="s">
        <v>2209</v>
      </c>
      <c r="V8" s="126" t="s">
        <v>2527</v>
      </c>
      <c r="W8" s="126" t="s">
        <v>2526</v>
      </c>
    </row>
    <row r="9" spans="1:23" s="82" customFormat="1" ht="204">
      <c r="A9" s="86">
        <v>2</v>
      </c>
      <c r="B9" s="155" t="s">
        <v>1353</v>
      </c>
      <c r="C9" s="155" t="s">
        <v>2397</v>
      </c>
      <c r="D9" s="156">
        <v>2008</v>
      </c>
      <c r="E9" s="157" t="s">
        <v>2399</v>
      </c>
      <c r="F9" s="157" t="s">
        <v>467</v>
      </c>
      <c r="G9" s="155" t="s">
        <v>1059</v>
      </c>
      <c r="H9" s="156">
        <v>37</v>
      </c>
      <c r="I9" s="156">
        <v>1</v>
      </c>
      <c r="J9" s="155" t="s">
        <v>439</v>
      </c>
      <c r="K9" s="155" t="s">
        <v>2400</v>
      </c>
      <c r="L9" s="155" t="s">
        <v>1357</v>
      </c>
      <c r="M9" s="155">
        <v>0</v>
      </c>
      <c r="N9" s="155">
        <v>0</v>
      </c>
      <c r="O9" s="155">
        <v>1</v>
      </c>
      <c r="P9" s="155">
        <v>0</v>
      </c>
      <c r="Q9" s="155" t="s">
        <v>558</v>
      </c>
      <c r="R9" s="155" t="s">
        <v>2186</v>
      </c>
      <c r="S9" s="155" t="s">
        <v>2187</v>
      </c>
      <c r="T9" s="155" t="s">
        <v>458</v>
      </c>
      <c r="U9" s="155" t="s">
        <v>2208</v>
      </c>
      <c r="V9" s="155" t="s">
        <v>58</v>
      </c>
      <c r="W9" s="155" t="s">
        <v>59</v>
      </c>
    </row>
    <row r="10" spans="1:23" s="82" customFormat="1" ht="229.5">
      <c r="A10" s="86">
        <v>3</v>
      </c>
      <c r="B10" s="87" t="s">
        <v>1735</v>
      </c>
      <c r="C10" s="123" t="s">
        <v>2401</v>
      </c>
      <c r="D10" s="124">
        <v>2012</v>
      </c>
      <c r="E10" s="125" t="s">
        <v>1827</v>
      </c>
      <c r="F10" s="123" t="s">
        <v>514</v>
      </c>
      <c r="G10" s="123" t="s">
        <v>1061</v>
      </c>
      <c r="H10" s="124" t="s">
        <v>515</v>
      </c>
      <c r="I10" s="124"/>
      <c r="J10" s="123" t="s">
        <v>511</v>
      </c>
      <c r="K10" s="127" t="s">
        <v>69</v>
      </c>
      <c r="L10" s="88" t="s">
        <v>1358</v>
      </c>
      <c r="M10" s="88">
        <v>1</v>
      </c>
      <c r="N10" s="88">
        <v>1</v>
      </c>
      <c r="O10" s="88">
        <v>1</v>
      </c>
      <c r="P10" s="88">
        <v>1</v>
      </c>
      <c r="Q10" s="154" t="s">
        <v>1199</v>
      </c>
      <c r="R10" s="154" t="s">
        <v>13</v>
      </c>
      <c r="S10" s="154" t="s">
        <v>516</v>
      </c>
      <c r="T10" s="154" t="s">
        <v>517</v>
      </c>
      <c r="U10" s="126" t="s">
        <v>70</v>
      </c>
      <c r="V10" s="126" t="s">
        <v>2528</v>
      </c>
      <c r="W10" s="126" t="s">
        <v>518</v>
      </c>
    </row>
    <row r="11" spans="1:23" s="81" customFormat="1" ht="191.25">
      <c r="A11" s="158"/>
      <c r="B11" s="155" t="s">
        <v>2783</v>
      </c>
      <c r="C11" s="155"/>
      <c r="D11" s="156"/>
      <c r="E11" s="157"/>
      <c r="F11" s="157"/>
      <c r="G11" s="155"/>
      <c r="H11" s="156"/>
      <c r="I11" s="156"/>
      <c r="J11" s="155"/>
      <c r="K11" s="155"/>
      <c r="L11" s="155"/>
      <c r="M11" s="155"/>
      <c r="N11" s="155"/>
      <c r="O11" s="155"/>
      <c r="P11" s="155"/>
      <c r="Q11" s="155"/>
      <c r="R11" s="155"/>
      <c r="S11" s="155"/>
      <c r="T11" s="155"/>
      <c r="U11" s="155"/>
      <c r="V11" s="155"/>
      <c r="W11" s="155"/>
    </row>
    <row r="12" spans="1:23" s="81" customFormat="1" ht="242.25">
      <c r="A12" s="86">
        <v>4</v>
      </c>
      <c r="B12" s="87" t="s">
        <v>1352</v>
      </c>
      <c r="C12" s="123" t="s">
        <v>320</v>
      </c>
      <c r="D12" s="124">
        <v>2013</v>
      </c>
      <c r="E12" s="125" t="s">
        <v>10</v>
      </c>
      <c r="F12" s="123" t="s">
        <v>438</v>
      </c>
      <c r="G12" s="123" t="s">
        <v>1059</v>
      </c>
      <c r="H12" s="124">
        <v>33</v>
      </c>
      <c r="I12" s="124">
        <v>1</v>
      </c>
      <c r="J12" s="123" t="s">
        <v>11</v>
      </c>
      <c r="K12" s="127" t="s">
        <v>2402</v>
      </c>
      <c r="L12" s="88" t="s">
        <v>1358</v>
      </c>
      <c r="M12" s="88">
        <v>1</v>
      </c>
      <c r="N12" s="88">
        <v>1</v>
      </c>
      <c r="O12" s="88">
        <v>1</v>
      </c>
      <c r="P12" s="88">
        <v>1</v>
      </c>
      <c r="Q12" s="154" t="s">
        <v>1199</v>
      </c>
      <c r="R12" s="154" t="s">
        <v>14</v>
      </c>
      <c r="S12" s="154" t="s">
        <v>523</v>
      </c>
      <c r="T12" s="154" t="s">
        <v>555</v>
      </c>
      <c r="U12" s="126" t="s">
        <v>2210</v>
      </c>
      <c r="V12" s="126" t="s">
        <v>2529</v>
      </c>
      <c r="W12" s="126" t="s">
        <v>2530</v>
      </c>
    </row>
    <row r="13" spans="1:23" s="81" customFormat="1" ht="140.25">
      <c r="A13" s="86">
        <v>5</v>
      </c>
      <c r="B13" s="155" t="s">
        <v>1352</v>
      </c>
      <c r="C13" s="155" t="s">
        <v>482</v>
      </c>
      <c r="D13" s="156">
        <v>2010</v>
      </c>
      <c r="E13" s="157" t="s">
        <v>2403</v>
      </c>
      <c r="F13" s="157" t="s">
        <v>483</v>
      </c>
      <c r="G13" s="155" t="s">
        <v>1059</v>
      </c>
      <c r="H13" s="156">
        <v>20</v>
      </c>
      <c r="I13" s="156">
        <v>9</v>
      </c>
      <c r="J13" s="155" t="s">
        <v>484</v>
      </c>
      <c r="K13" s="155" t="s">
        <v>2404</v>
      </c>
      <c r="L13" s="155" t="s">
        <v>1361</v>
      </c>
      <c r="M13" s="155">
        <v>1</v>
      </c>
      <c r="N13" s="155">
        <v>1</v>
      </c>
      <c r="O13" s="155">
        <v>0</v>
      </c>
      <c r="P13" s="155">
        <v>0</v>
      </c>
      <c r="Q13" s="155" t="s">
        <v>557</v>
      </c>
      <c r="R13" s="155" t="s">
        <v>486</v>
      </c>
      <c r="S13" s="155" t="s">
        <v>490</v>
      </c>
      <c r="T13" s="155" t="s">
        <v>485</v>
      </c>
      <c r="U13" s="155"/>
      <c r="V13" s="155" t="s">
        <v>2531</v>
      </c>
      <c r="W13" s="155" t="s">
        <v>487</v>
      </c>
    </row>
    <row r="14" spans="1:23" s="81" customFormat="1" ht="255">
      <c r="A14" s="86">
        <v>6</v>
      </c>
      <c r="B14" s="87" t="s">
        <v>1350</v>
      </c>
      <c r="C14" s="123" t="s">
        <v>2405</v>
      </c>
      <c r="D14" s="124">
        <v>2013</v>
      </c>
      <c r="E14" s="125" t="s">
        <v>2407</v>
      </c>
      <c r="F14" s="123" t="s">
        <v>1088</v>
      </c>
      <c r="G14" s="123" t="s">
        <v>1059</v>
      </c>
      <c r="H14" s="124">
        <v>32</v>
      </c>
      <c r="I14" s="124">
        <v>4</v>
      </c>
      <c r="J14" s="123" t="s">
        <v>551</v>
      </c>
      <c r="K14" s="127" t="s">
        <v>668</v>
      </c>
      <c r="L14" s="88" t="s">
        <v>1359</v>
      </c>
      <c r="M14" s="88">
        <v>0</v>
      </c>
      <c r="N14" s="88">
        <v>0</v>
      </c>
      <c r="O14" s="88">
        <v>0</v>
      </c>
      <c r="P14" s="88">
        <v>0</v>
      </c>
      <c r="Q14" s="154" t="s">
        <v>557</v>
      </c>
      <c r="R14" s="154" t="s">
        <v>669</v>
      </c>
      <c r="S14" s="154"/>
      <c r="T14" s="154" t="s">
        <v>555</v>
      </c>
      <c r="U14" s="126" t="s">
        <v>2211</v>
      </c>
      <c r="V14" s="126" t="s">
        <v>1344</v>
      </c>
      <c r="W14" s="126" t="s">
        <v>670</v>
      </c>
    </row>
    <row r="15" spans="1:23" s="81" customFormat="1" ht="229.5">
      <c r="A15" s="86">
        <v>7</v>
      </c>
      <c r="B15" s="155" t="s">
        <v>1352</v>
      </c>
      <c r="C15" s="155" t="s">
        <v>493</v>
      </c>
      <c r="D15" s="156">
        <v>2012</v>
      </c>
      <c r="E15" s="157" t="s">
        <v>1512</v>
      </c>
      <c r="F15" s="157" t="s">
        <v>494</v>
      </c>
      <c r="G15" s="155" t="s">
        <v>1059</v>
      </c>
      <c r="H15" s="156">
        <v>28</v>
      </c>
      <c r="I15" s="156">
        <v>4</v>
      </c>
      <c r="J15" s="155" t="s">
        <v>499</v>
      </c>
      <c r="K15" s="155" t="s">
        <v>495</v>
      </c>
      <c r="L15" s="155" t="s">
        <v>1360</v>
      </c>
      <c r="M15" s="155">
        <v>0</v>
      </c>
      <c r="N15" s="155">
        <v>1</v>
      </c>
      <c r="O15" s="155">
        <v>1</v>
      </c>
      <c r="P15" s="155">
        <v>1</v>
      </c>
      <c r="Q15" s="155" t="s">
        <v>496</v>
      </c>
      <c r="R15" s="155" t="s">
        <v>2188</v>
      </c>
      <c r="S15" s="155" t="s">
        <v>497</v>
      </c>
      <c r="T15" s="155" t="s">
        <v>498</v>
      </c>
      <c r="U15" s="155" t="s">
        <v>2212</v>
      </c>
      <c r="V15" s="155" t="s">
        <v>501</v>
      </c>
      <c r="W15" s="155" t="s">
        <v>2532</v>
      </c>
    </row>
    <row r="16" spans="1:23" s="81" customFormat="1" ht="204">
      <c r="A16" s="86">
        <v>8</v>
      </c>
      <c r="B16" s="87" t="s">
        <v>1350</v>
      </c>
      <c r="C16" s="123" t="s">
        <v>502</v>
      </c>
      <c r="D16" s="124">
        <v>2007</v>
      </c>
      <c r="E16" s="125" t="s">
        <v>2408</v>
      </c>
      <c r="F16" s="123" t="s">
        <v>503</v>
      </c>
      <c r="G16" s="123" t="s">
        <v>1059</v>
      </c>
      <c r="H16" s="124">
        <v>36</v>
      </c>
      <c r="I16" s="124"/>
      <c r="J16" s="123" t="s">
        <v>500</v>
      </c>
      <c r="K16" s="127" t="s">
        <v>2409</v>
      </c>
      <c r="L16" s="88" t="s">
        <v>962</v>
      </c>
      <c r="M16" s="88">
        <v>1</v>
      </c>
      <c r="N16" s="88">
        <v>1</v>
      </c>
      <c r="O16" s="88">
        <v>1</v>
      </c>
      <c r="P16" s="88">
        <v>0</v>
      </c>
      <c r="Q16" s="154" t="s">
        <v>537</v>
      </c>
      <c r="R16" s="154"/>
      <c r="S16" s="154" t="s">
        <v>2189</v>
      </c>
      <c r="T16" s="154" t="s">
        <v>504</v>
      </c>
      <c r="U16" s="126"/>
      <c r="V16" s="126" t="s">
        <v>2533</v>
      </c>
      <c r="W16" s="126" t="s">
        <v>2534</v>
      </c>
    </row>
    <row r="17" spans="1:24" s="81" customFormat="1" ht="216.75">
      <c r="A17" s="86">
        <v>9</v>
      </c>
      <c r="B17" s="155" t="s">
        <v>1352</v>
      </c>
      <c r="C17" s="155" t="s">
        <v>1807</v>
      </c>
      <c r="D17" s="156">
        <v>2009</v>
      </c>
      <c r="E17" s="157" t="s">
        <v>1513</v>
      </c>
      <c r="F17" s="157" t="s">
        <v>505</v>
      </c>
      <c r="G17" s="155" t="s">
        <v>1059</v>
      </c>
      <c r="H17" s="156">
        <v>43</v>
      </c>
      <c r="I17" s="156">
        <v>10</v>
      </c>
      <c r="J17" s="155" t="s">
        <v>506</v>
      </c>
      <c r="K17" s="155" t="s">
        <v>2410</v>
      </c>
      <c r="L17" s="155" t="s">
        <v>1360</v>
      </c>
      <c r="M17" s="155">
        <v>1</v>
      </c>
      <c r="N17" s="155">
        <v>1</v>
      </c>
      <c r="O17" s="155">
        <v>1</v>
      </c>
      <c r="P17" s="155">
        <v>0</v>
      </c>
      <c r="Q17" s="155" t="s">
        <v>537</v>
      </c>
      <c r="R17" s="155"/>
      <c r="S17" s="155" t="s">
        <v>508</v>
      </c>
      <c r="T17" s="155" t="s">
        <v>507</v>
      </c>
      <c r="U17" s="155"/>
      <c r="V17" s="155" t="s">
        <v>509</v>
      </c>
      <c r="W17" s="155" t="s">
        <v>62</v>
      </c>
    </row>
    <row r="18" spans="1:24" s="81" customFormat="1" ht="191.25">
      <c r="A18" s="86">
        <v>10</v>
      </c>
      <c r="B18" s="87" t="s">
        <v>1737</v>
      </c>
      <c r="C18" s="123" t="s">
        <v>2411</v>
      </c>
      <c r="D18" s="124">
        <v>2012</v>
      </c>
      <c r="E18" s="125" t="s">
        <v>2412</v>
      </c>
      <c r="F18" s="123" t="s">
        <v>510</v>
      </c>
      <c r="G18" s="123" t="s">
        <v>1059</v>
      </c>
      <c r="H18" s="124">
        <v>13</v>
      </c>
      <c r="I18" s="124">
        <v>1</v>
      </c>
      <c r="J18" s="123" t="s">
        <v>511</v>
      </c>
      <c r="K18" s="127" t="s">
        <v>2413</v>
      </c>
      <c r="L18" s="88" t="s">
        <v>1358</v>
      </c>
      <c r="M18" s="88">
        <v>1</v>
      </c>
      <c r="N18" s="88">
        <v>1</v>
      </c>
      <c r="O18" s="88">
        <v>1</v>
      </c>
      <c r="P18" s="88">
        <v>1</v>
      </c>
      <c r="Q18" s="154" t="s">
        <v>1199</v>
      </c>
      <c r="R18" s="154" t="s">
        <v>12</v>
      </c>
      <c r="S18" s="154" t="s">
        <v>63</v>
      </c>
      <c r="T18" s="154" t="s">
        <v>245</v>
      </c>
      <c r="U18" s="126" t="s">
        <v>2213</v>
      </c>
      <c r="V18" s="126" t="s">
        <v>2535</v>
      </c>
      <c r="W18" s="126" t="s">
        <v>2536</v>
      </c>
    </row>
    <row r="19" spans="1:24" s="81" customFormat="1" ht="165.75">
      <c r="A19" s="86">
        <v>11</v>
      </c>
      <c r="B19" s="155" t="s">
        <v>1737</v>
      </c>
      <c r="C19" s="155" t="s">
        <v>2414</v>
      </c>
      <c r="D19" s="156">
        <v>2008</v>
      </c>
      <c r="E19" s="157" t="s">
        <v>2417</v>
      </c>
      <c r="F19" s="157" t="s">
        <v>2415</v>
      </c>
      <c r="G19" s="155" t="s">
        <v>1060</v>
      </c>
      <c r="H19" s="156"/>
      <c r="I19" s="156"/>
      <c r="J19" s="155" t="s">
        <v>500</v>
      </c>
      <c r="K19" s="155" t="s">
        <v>2416</v>
      </c>
      <c r="L19" s="155" t="s">
        <v>1358</v>
      </c>
      <c r="M19" s="155">
        <v>1</v>
      </c>
      <c r="N19" s="155">
        <v>1</v>
      </c>
      <c r="O19" s="155">
        <v>1</v>
      </c>
      <c r="P19" s="155">
        <v>1</v>
      </c>
      <c r="Q19" s="155" t="s">
        <v>557</v>
      </c>
      <c r="R19" s="155" t="s">
        <v>519</v>
      </c>
      <c r="S19" s="155" t="s">
        <v>2190</v>
      </c>
      <c r="T19" s="155" t="s">
        <v>520</v>
      </c>
      <c r="U19" s="155" t="s">
        <v>65</v>
      </c>
      <c r="V19" s="155" t="s">
        <v>66</v>
      </c>
      <c r="W19" s="155" t="s">
        <v>2537</v>
      </c>
    </row>
    <row r="20" spans="1:24" s="81" customFormat="1" ht="280.5">
      <c r="A20" s="86">
        <v>12</v>
      </c>
      <c r="B20" s="87" t="s">
        <v>1352</v>
      </c>
      <c r="C20" s="123" t="s">
        <v>35</v>
      </c>
      <c r="D20" s="124">
        <v>2003</v>
      </c>
      <c r="E20" s="125" t="s">
        <v>2418</v>
      </c>
      <c r="F20" s="123" t="s">
        <v>36</v>
      </c>
      <c r="G20" s="123" t="s">
        <v>1059</v>
      </c>
      <c r="H20" s="124">
        <v>8</v>
      </c>
      <c r="I20" s="124">
        <v>4</v>
      </c>
      <c r="J20" s="123" t="s">
        <v>500</v>
      </c>
      <c r="K20" s="127" t="s">
        <v>2419</v>
      </c>
      <c r="L20" s="88" t="s">
        <v>1358</v>
      </c>
      <c r="M20" s="88">
        <v>1</v>
      </c>
      <c r="N20" s="88">
        <v>1</v>
      </c>
      <c r="O20" s="88">
        <v>1</v>
      </c>
      <c r="P20" s="88">
        <v>0</v>
      </c>
      <c r="Q20" s="154" t="s">
        <v>496</v>
      </c>
      <c r="R20" s="154" t="s">
        <v>77</v>
      </c>
      <c r="S20" s="154" t="s">
        <v>30</v>
      </c>
      <c r="T20" s="154" t="s">
        <v>29</v>
      </c>
      <c r="U20" s="126" t="s">
        <v>78</v>
      </c>
      <c r="V20" s="126" t="s">
        <v>2538</v>
      </c>
      <c r="W20" s="126" t="s">
        <v>2539</v>
      </c>
    </row>
    <row r="21" spans="1:24" s="81" customFormat="1" ht="369.75">
      <c r="A21" s="86">
        <v>13</v>
      </c>
      <c r="B21" s="155" t="s">
        <v>1751</v>
      </c>
      <c r="C21" s="155" t="s">
        <v>2396</v>
      </c>
      <c r="D21" s="156">
        <v>2005</v>
      </c>
      <c r="E21" s="157" t="s">
        <v>31</v>
      </c>
      <c r="F21" s="157" t="s">
        <v>32</v>
      </c>
      <c r="G21" s="155" t="s">
        <v>1061</v>
      </c>
      <c r="H21" s="156"/>
      <c r="I21" s="156"/>
      <c r="J21" s="155" t="s">
        <v>500</v>
      </c>
      <c r="K21" s="155" t="s">
        <v>2420</v>
      </c>
      <c r="L21" s="155" t="s">
        <v>1358</v>
      </c>
      <c r="M21" s="155">
        <v>1</v>
      </c>
      <c r="N21" s="155">
        <v>1</v>
      </c>
      <c r="O21" s="155">
        <v>1</v>
      </c>
      <c r="P21" s="155">
        <v>1</v>
      </c>
      <c r="Q21" s="155" t="s">
        <v>557</v>
      </c>
      <c r="R21" s="155" t="s">
        <v>34</v>
      </c>
      <c r="S21" s="155" t="s">
        <v>30</v>
      </c>
      <c r="T21" s="155" t="s">
        <v>33</v>
      </c>
      <c r="U21" s="155" t="s">
        <v>2214</v>
      </c>
      <c r="V21" s="155" t="s">
        <v>2540</v>
      </c>
      <c r="W21" s="155" t="s">
        <v>2541</v>
      </c>
    </row>
    <row r="22" spans="1:24" s="81" customFormat="1" ht="242.25">
      <c r="A22" s="86">
        <v>14</v>
      </c>
      <c r="B22" s="87" t="s">
        <v>1352</v>
      </c>
      <c r="C22" s="123" t="s">
        <v>35</v>
      </c>
      <c r="D22" s="124">
        <v>2005</v>
      </c>
      <c r="E22" s="125" t="s">
        <v>456</v>
      </c>
      <c r="F22" s="123" t="s">
        <v>457</v>
      </c>
      <c r="G22" s="123" t="s">
        <v>1059</v>
      </c>
      <c r="H22" s="124">
        <v>2</v>
      </c>
      <c r="I22" s="124"/>
      <c r="J22" s="123" t="s">
        <v>448</v>
      </c>
      <c r="K22" s="127" t="s">
        <v>455</v>
      </c>
      <c r="L22" s="88" t="s">
        <v>1358</v>
      </c>
      <c r="M22" s="88">
        <v>1</v>
      </c>
      <c r="N22" s="88">
        <v>1</v>
      </c>
      <c r="O22" s="88">
        <v>1</v>
      </c>
      <c r="P22" s="88">
        <v>0</v>
      </c>
      <c r="Q22" s="154" t="s">
        <v>558</v>
      </c>
      <c r="R22" s="154" t="s">
        <v>468</v>
      </c>
      <c r="S22" s="154" t="s">
        <v>2191</v>
      </c>
      <c r="T22" s="154" t="s">
        <v>459</v>
      </c>
      <c r="U22" s="126" t="s">
        <v>460</v>
      </c>
      <c r="V22" s="126" t="s">
        <v>2542</v>
      </c>
      <c r="W22" s="126" t="s">
        <v>2543</v>
      </c>
    </row>
    <row r="23" spans="1:24" s="81" customFormat="1" ht="267.75">
      <c r="A23" s="86">
        <v>15</v>
      </c>
      <c r="B23" s="155" t="s">
        <v>1736</v>
      </c>
      <c r="C23" s="155" t="s">
        <v>26</v>
      </c>
      <c r="D23" s="156">
        <v>2002</v>
      </c>
      <c r="E23" s="157" t="s">
        <v>2421</v>
      </c>
      <c r="F23" s="157" t="s">
        <v>27</v>
      </c>
      <c r="G23" s="155" t="s">
        <v>1061</v>
      </c>
      <c r="H23" s="156"/>
      <c r="I23" s="156"/>
      <c r="J23" s="155" t="s">
        <v>500</v>
      </c>
      <c r="K23" s="155" t="s">
        <v>2422</v>
      </c>
      <c r="L23" s="155" t="s">
        <v>1358</v>
      </c>
      <c r="M23" s="155">
        <v>1</v>
      </c>
      <c r="N23" s="155">
        <v>1</v>
      </c>
      <c r="O23" s="155">
        <v>1</v>
      </c>
      <c r="P23" s="155">
        <v>0</v>
      </c>
      <c r="Q23" s="155" t="s">
        <v>496</v>
      </c>
      <c r="R23" s="155" t="s">
        <v>77</v>
      </c>
      <c r="S23" s="155" t="s">
        <v>30</v>
      </c>
      <c r="T23" s="155" t="s">
        <v>29</v>
      </c>
      <c r="U23" s="155" t="s">
        <v>2215</v>
      </c>
      <c r="V23" s="155" t="s">
        <v>2544</v>
      </c>
      <c r="W23" s="155" t="s">
        <v>2545</v>
      </c>
    </row>
    <row r="24" spans="1:24" s="81" customFormat="1" ht="357">
      <c r="A24" s="86">
        <v>16</v>
      </c>
      <c r="B24" s="87" t="s">
        <v>1350</v>
      </c>
      <c r="C24" s="123" t="s">
        <v>2423</v>
      </c>
      <c r="D24" s="124">
        <v>2013</v>
      </c>
      <c r="E24" s="125" t="s">
        <v>437</v>
      </c>
      <c r="F24" s="123" t="s">
        <v>438</v>
      </c>
      <c r="G24" s="123" t="s">
        <v>1059</v>
      </c>
      <c r="H24" s="124">
        <v>33</v>
      </c>
      <c r="I24" s="124">
        <v>1</v>
      </c>
      <c r="J24" s="123" t="s">
        <v>439</v>
      </c>
      <c r="K24" s="127" t="s">
        <v>2424</v>
      </c>
      <c r="L24" s="88" t="s">
        <v>440</v>
      </c>
      <c r="M24" s="88">
        <v>1</v>
      </c>
      <c r="N24" s="88">
        <v>1</v>
      </c>
      <c r="O24" s="88">
        <v>1</v>
      </c>
      <c r="P24" s="88">
        <v>1</v>
      </c>
      <c r="Q24" s="154" t="s">
        <v>537</v>
      </c>
      <c r="R24" s="154" t="s">
        <v>440</v>
      </c>
      <c r="S24" s="154" t="s">
        <v>2192</v>
      </c>
      <c r="T24" s="154" t="s">
        <v>2216</v>
      </c>
      <c r="U24" s="126" t="s">
        <v>55</v>
      </c>
      <c r="V24" s="126" t="s">
        <v>2546</v>
      </c>
      <c r="W24" s="126" t="s">
        <v>2547</v>
      </c>
    </row>
    <row r="25" spans="1:24" s="81" customFormat="1" ht="280.5">
      <c r="A25" s="86">
        <v>17</v>
      </c>
      <c r="B25" s="155" t="s">
        <v>1352</v>
      </c>
      <c r="C25" s="155" t="s">
        <v>2430</v>
      </c>
      <c r="D25" s="156">
        <v>2006</v>
      </c>
      <c r="E25" s="157" t="s">
        <v>75</v>
      </c>
      <c r="F25" s="157" t="s">
        <v>556</v>
      </c>
      <c r="G25" s="155" t="s">
        <v>1059</v>
      </c>
      <c r="H25" s="156">
        <v>69</v>
      </c>
      <c r="I25" s="156"/>
      <c r="J25" s="155" t="s">
        <v>439</v>
      </c>
      <c r="K25" s="155" t="s">
        <v>2425</v>
      </c>
      <c r="L25" s="155" t="s">
        <v>440</v>
      </c>
      <c r="M25" s="155">
        <v>0</v>
      </c>
      <c r="N25" s="155">
        <v>0</v>
      </c>
      <c r="O25" s="155">
        <v>0</v>
      </c>
      <c r="P25" s="155">
        <v>0</v>
      </c>
      <c r="Q25" s="155" t="s">
        <v>558</v>
      </c>
      <c r="R25" s="155" t="s">
        <v>2193</v>
      </c>
      <c r="S25" s="155"/>
      <c r="T25" s="155" t="s">
        <v>2218</v>
      </c>
      <c r="U25" s="155" t="s">
        <v>2217</v>
      </c>
      <c r="V25" s="155"/>
      <c r="W25" s="155" t="s">
        <v>2548</v>
      </c>
    </row>
    <row r="26" spans="1:24" s="81" customFormat="1" ht="204">
      <c r="A26" s="86">
        <v>18</v>
      </c>
      <c r="B26" s="87" t="s">
        <v>1352</v>
      </c>
      <c r="C26" s="123" t="s">
        <v>37</v>
      </c>
      <c r="D26" s="124">
        <v>2009</v>
      </c>
      <c r="E26" s="125" t="s">
        <v>38</v>
      </c>
      <c r="F26" s="123" t="s">
        <v>39</v>
      </c>
      <c r="G26" s="123" t="s">
        <v>1063</v>
      </c>
      <c r="H26" s="124"/>
      <c r="I26" s="124"/>
      <c r="J26" s="123" t="s">
        <v>52</v>
      </c>
      <c r="K26" s="127" t="s">
        <v>2426</v>
      </c>
      <c r="L26" s="88" t="s">
        <v>1358</v>
      </c>
      <c r="M26" s="88">
        <v>1</v>
      </c>
      <c r="N26" s="88">
        <v>1</v>
      </c>
      <c r="O26" s="88">
        <v>1</v>
      </c>
      <c r="P26" s="88">
        <v>1</v>
      </c>
      <c r="Q26" s="154" t="s">
        <v>1199</v>
      </c>
      <c r="R26" s="154" t="s">
        <v>53</v>
      </c>
      <c r="S26" s="154" t="s">
        <v>54</v>
      </c>
      <c r="T26" s="154" t="s">
        <v>79</v>
      </c>
      <c r="U26" s="126" t="s">
        <v>2219</v>
      </c>
      <c r="V26" s="126" t="s">
        <v>2549</v>
      </c>
      <c r="W26" s="126"/>
    </row>
    <row r="27" spans="1:24" s="81" customFormat="1" ht="369.75">
      <c r="A27" s="86">
        <v>19</v>
      </c>
      <c r="B27" s="155" t="s">
        <v>1352</v>
      </c>
      <c r="C27" s="155" t="s">
        <v>40</v>
      </c>
      <c r="D27" s="156">
        <v>2008</v>
      </c>
      <c r="E27" s="157" t="s">
        <v>41</v>
      </c>
      <c r="F27" s="157" t="s">
        <v>42</v>
      </c>
      <c r="G27" s="155" t="s">
        <v>1059</v>
      </c>
      <c r="H27" s="156">
        <v>99</v>
      </c>
      <c r="I27" s="156">
        <v>1</v>
      </c>
      <c r="J27" s="155" t="s">
        <v>16</v>
      </c>
      <c r="K27" s="155" t="s">
        <v>2427</v>
      </c>
      <c r="L27" s="155" t="s">
        <v>440</v>
      </c>
      <c r="M27" s="155">
        <v>0</v>
      </c>
      <c r="N27" s="155">
        <v>0</v>
      </c>
      <c r="O27" s="155">
        <v>0</v>
      </c>
      <c r="P27" s="155">
        <v>1</v>
      </c>
      <c r="Q27" s="155" t="s">
        <v>558</v>
      </c>
      <c r="R27" s="155" t="s">
        <v>2194</v>
      </c>
      <c r="S27" s="155" t="s">
        <v>15</v>
      </c>
      <c r="T27" s="155" t="s">
        <v>80</v>
      </c>
      <c r="U27" s="155" t="s">
        <v>43</v>
      </c>
      <c r="V27" s="155" t="s">
        <v>2551</v>
      </c>
      <c r="W27" s="155" t="s">
        <v>2550</v>
      </c>
    </row>
    <row r="28" spans="1:24" s="81" customFormat="1" ht="178.5">
      <c r="A28" s="86">
        <v>20</v>
      </c>
      <c r="B28" s="87" t="s">
        <v>1350</v>
      </c>
      <c r="C28" s="123" t="s">
        <v>2429</v>
      </c>
      <c r="D28" s="124">
        <v>2014</v>
      </c>
      <c r="E28" s="125" t="s">
        <v>2046</v>
      </c>
      <c r="F28" s="123" t="s">
        <v>671</v>
      </c>
      <c r="G28" s="123" t="s">
        <v>1059</v>
      </c>
      <c r="H28" s="124">
        <v>24</v>
      </c>
      <c r="I28" s="124">
        <v>1</v>
      </c>
      <c r="J28" s="123" t="s">
        <v>511</v>
      </c>
      <c r="K28" s="127" t="s">
        <v>2428</v>
      </c>
      <c r="L28" s="88" t="s">
        <v>1358</v>
      </c>
      <c r="M28" s="88">
        <v>1</v>
      </c>
      <c r="N28" s="88">
        <v>1</v>
      </c>
      <c r="O28" s="88">
        <v>1</v>
      </c>
      <c r="P28" s="88">
        <v>1</v>
      </c>
      <c r="Q28" s="154" t="s">
        <v>557</v>
      </c>
      <c r="R28" s="154" t="s">
        <v>673</v>
      </c>
      <c r="S28" s="154" t="s">
        <v>674</v>
      </c>
      <c r="T28" s="154" t="s">
        <v>245</v>
      </c>
      <c r="U28" s="126" t="s">
        <v>676</v>
      </c>
      <c r="V28" s="126" t="s">
        <v>677</v>
      </c>
      <c r="W28" s="126" t="s">
        <v>678</v>
      </c>
    </row>
    <row r="29" spans="1:24" s="81" customFormat="1" ht="242.25">
      <c r="A29" s="86">
        <v>21</v>
      </c>
      <c r="B29" s="155" t="s">
        <v>1752</v>
      </c>
      <c r="C29" s="155" t="s">
        <v>890</v>
      </c>
      <c r="D29" s="156">
        <v>2015</v>
      </c>
      <c r="E29" s="157" t="s">
        <v>2431</v>
      </c>
      <c r="F29" s="157" t="s">
        <v>2432</v>
      </c>
      <c r="G29" s="155" t="s">
        <v>1060</v>
      </c>
      <c r="H29" s="156"/>
      <c r="I29" s="156">
        <v>1</v>
      </c>
      <c r="J29" s="155" t="s">
        <v>210</v>
      </c>
      <c r="K29" s="155" t="s">
        <v>2433</v>
      </c>
      <c r="L29" s="155" t="s">
        <v>1358</v>
      </c>
      <c r="M29" s="155">
        <v>0</v>
      </c>
      <c r="N29" s="155">
        <v>1</v>
      </c>
      <c r="O29" s="155">
        <v>1</v>
      </c>
      <c r="P29" s="155">
        <v>1</v>
      </c>
      <c r="Q29" s="155" t="s">
        <v>537</v>
      </c>
      <c r="R29" s="155" t="s">
        <v>440</v>
      </c>
      <c r="S29" s="155"/>
      <c r="T29" s="155" t="s">
        <v>449</v>
      </c>
      <c r="U29" s="155" t="s">
        <v>2220</v>
      </c>
      <c r="V29" s="155" t="s">
        <v>2552</v>
      </c>
      <c r="W29" s="155" t="s">
        <v>930</v>
      </c>
    </row>
    <row r="30" spans="1:24" s="81" customFormat="1" ht="229.5">
      <c r="A30" s="86">
        <v>22</v>
      </c>
      <c r="B30" s="87" t="s">
        <v>1740</v>
      </c>
      <c r="C30" s="123" t="s">
        <v>578</v>
      </c>
      <c r="D30" s="124">
        <v>2005</v>
      </c>
      <c r="E30" s="125" t="s">
        <v>2434</v>
      </c>
      <c r="F30" s="123" t="s">
        <v>579</v>
      </c>
      <c r="G30" s="123" t="s">
        <v>1059</v>
      </c>
      <c r="H30" s="124">
        <v>26</v>
      </c>
      <c r="I30" s="124">
        <v>1</v>
      </c>
      <c r="J30" s="123" t="s">
        <v>500</v>
      </c>
      <c r="K30" s="127" t="s">
        <v>76</v>
      </c>
      <c r="L30" s="88" t="s">
        <v>1358</v>
      </c>
      <c r="M30" s="88">
        <v>1</v>
      </c>
      <c r="N30" s="88">
        <v>1</v>
      </c>
      <c r="O30" s="88">
        <v>1</v>
      </c>
      <c r="P30" s="88">
        <v>1</v>
      </c>
      <c r="Q30" s="154" t="s">
        <v>496</v>
      </c>
      <c r="R30" s="154" t="s">
        <v>2195</v>
      </c>
      <c r="S30" s="154" t="s">
        <v>4</v>
      </c>
      <c r="T30" s="154" t="s">
        <v>3</v>
      </c>
      <c r="U30" s="126" t="s">
        <v>2221</v>
      </c>
      <c r="V30" s="126" t="s">
        <v>1</v>
      </c>
      <c r="W30" s="126" t="s">
        <v>2</v>
      </c>
    </row>
    <row r="31" spans="1:24" s="81" customFormat="1" ht="165.75">
      <c r="A31" s="86">
        <v>23</v>
      </c>
      <c r="B31" s="155" t="s">
        <v>1738</v>
      </c>
      <c r="C31" s="155" t="s">
        <v>531</v>
      </c>
      <c r="D31" s="156">
        <v>2001</v>
      </c>
      <c r="E31" s="157" t="s">
        <v>2435</v>
      </c>
      <c r="F31" s="157" t="s">
        <v>536</v>
      </c>
      <c r="G31" s="155" t="s">
        <v>1059</v>
      </c>
      <c r="H31" s="156">
        <v>18</v>
      </c>
      <c r="I31" s="156"/>
      <c r="J31" s="155" t="s">
        <v>535</v>
      </c>
      <c r="K31" s="155" t="s">
        <v>538</v>
      </c>
      <c r="L31" s="155" t="s">
        <v>1364</v>
      </c>
      <c r="M31" s="155">
        <v>1</v>
      </c>
      <c r="N31" s="155">
        <v>1</v>
      </c>
      <c r="O31" s="155">
        <v>0</v>
      </c>
      <c r="P31" s="155">
        <v>0</v>
      </c>
      <c r="Q31" s="159" t="s">
        <v>537</v>
      </c>
      <c r="R31" s="159" t="s">
        <v>440</v>
      </c>
      <c r="S31" s="159" t="s">
        <v>440</v>
      </c>
      <c r="T31" s="159" t="s">
        <v>440</v>
      </c>
      <c r="U31" s="155"/>
      <c r="V31" s="155" t="s">
        <v>2553</v>
      </c>
      <c r="W31" s="155" t="s">
        <v>2554</v>
      </c>
    </row>
    <row r="32" spans="1:24" s="81" customFormat="1" ht="140.25">
      <c r="A32" s="86">
        <v>24</v>
      </c>
      <c r="B32" s="87" t="s">
        <v>1739</v>
      </c>
      <c r="C32" s="123" t="s">
        <v>531</v>
      </c>
      <c r="D32" s="124">
        <v>2000</v>
      </c>
      <c r="E32" s="125" t="s">
        <v>532</v>
      </c>
      <c r="F32" s="123" t="s">
        <v>533</v>
      </c>
      <c r="G32" s="123" t="s">
        <v>1059</v>
      </c>
      <c r="H32" s="124">
        <v>2</v>
      </c>
      <c r="I32" s="124">
        <v>2</v>
      </c>
      <c r="J32" s="123" t="s">
        <v>535</v>
      </c>
      <c r="K32" s="127" t="s">
        <v>534</v>
      </c>
      <c r="L32" s="88" t="s">
        <v>1364</v>
      </c>
      <c r="M32" s="88">
        <v>0</v>
      </c>
      <c r="N32" s="88">
        <v>0</v>
      </c>
      <c r="O32" s="88">
        <v>0</v>
      </c>
      <c r="P32" s="88">
        <v>0</v>
      </c>
      <c r="Q32" s="154" t="s">
        <v>537</v>
      </c>
      <c r="R32" s="154" t="s">
        <v>440</v>
      </c>
      <c r="S32" s="154" t="s">
        <v>440</v>
      </c>
      <c r="T32" s="154" t="s">
        <v>440</v>
      </c>
      <c r="U32" s="126"/>
      <c r="V32" s="126" t="s">
        <v>2555</v>
      </c>
      <c r="W32" s="126" t="s">
        <v>2258</v>
      </c>
      <c r="X32" s="83"/>
    </row>
    <row r="33" spans="1:24" s="81" customFormat="1" ht="127.5">
      <c r="A33" s="86">
        <v>25</v>
      </c>
      <c r="B33" s="155" t="s">
        <v>1738</v>
      </c>
      <c r="C33" s="155" t="s">
        <v>469</v>
      </c>
      <c r="D33" s="156">
        <v>2011</v>
      </c>
      <c r="E33" s="157" t="s">
        <v>470</v>
      </c>
      <c r="F33" s="157" t="s">
        <v>447</v>
      </c>
      <c r="G33" s="155" t="s">
        <v>1059</v>
      </c>
      <c r="H33" s="156">
        <v>31</v>
      </c>
      <c r="I33" s="156"/>
      <c r="J33" s="155" t="s">
        <v>448</v>
      </c>
      <c r="K33" s="155" t="s">
        <v>2436</v>
      </c>
      <c r="L33" s="155" t="s">
        <v>962</v>
      </c>
      <c r="M33" s="155">
        <v>1</v>
      </c>
      <c r="N33" s="155">
        <v>1</v>
      </c>
      <c r="O33" s="155">
        <v>0</v>
      </c>
      <c r="P33" s="155">
        <v>0</v>
      </c>
      <c r="Q33" s="155" t="s">
        <v>557</v>
      </c>
      <c r="R33" s="155" t="s">
        <v>60</v>
      </c>
      <c r="S33" s="155" t="s">
        <v>2196</v>
      </c>
      <c r="T33" s="155" t="s">
        <v>472</v>
      </c>
      <c r="U33" s="155"/>
      <c r="V33" s="155" t="s">
        <v>2259</v>
      </c>
      <c r="W33" s="155" t="s">
        <v>2260</v>
      </c>
      <c r="X33" s="83"/>
    </row>
    <row r="34" spans="1:24" s="82" customFormat="1" ht="255">
      <c r="A34" s="86">
        <v>26</v>
      </c>
      <c r="B34" s="87" t="s">
        <v>1738</v>
      </c>
      <c r="C34" s="123" t="s">
        <v>2437</v>
      </c>
      <c r="D34" s="124">
        <v>2015</v>
      </c>
      <c r="E34" s="125" t="s">
        <v>2438</v>
      </c>
      <c r="F34" s="123" t="s">
        <v>438</v>
      </c>
      <c r="G34" s="123" t="s">
        <v>1059</v>
      </c>
      <c r="H34" s="124">
        <v>35</v>
      </c>
      <c r="I34" s="124">
        <v>6</v>
      </c>
      <c r="J34" s="123" t="s">
        <v>679</v>
      </c>
      <c r="K34" s="127" t="s">
        <v>1170</v>
      </c>
      <c r="L34" s="88" t="s">
        <v>1358</v>
      </c>
      <c r="M34" s="88">
        <v>1</v>
      </c>
      <c r="N34" s="88">
        <v>1</v>
      </c>
      <c r="O34" s="88">
        <v>1</v>
      </c>
      <c r="P34" s="88">
        <v>1</v>
      </c>
      <c r="Q34" s="154" t="s">
        <v>557</v>
      </c>
      <c r="R34" s="154" t="s">
        <v>1171</v>
      </c>
      <c r="S34" s="154" t="s">
        <v>1172</v>
      </c>
      <c r="T34" s="154" t="s">
        <v>1173</v>
      </c>
      <c r="U34" s="126"/>
      <c r="V34" s="126" t="s">
        <v>2261</v>
      </c>
      <c r="W34" s="126"/>
    </row>
    <row r="35" spans="1:24" s="81" customFormat="1" ht="229.5">
      <c r="A35" s="86">
        <v>27</v>
      </c>
      <c r="B35" s="155" t="s">
        <v>1753</v>
      </c>
      <c r="C35" s="155" t="s">
        <v>544</v>
      </c>
      <c r="D35" s="156">
        <v>2010</v>
      </c>
      <c r="E35" s="157" t="s">
        <v>545</v>
      </c>
      <c r="F35" s="157" t="s">
        <v>2440</v>
      </c>
      <c r="G35" s="155" t="s">
        <v>1059</v>
      </c>
      <c r="H35" s="156">
        <v>10</v>
      </c>
      <c r="I35" s="156"/>
      <c r="J35" s="155" t="s">
        <v>551</v>
      </c>
      <c r="K35" s="155" t="s">
        <v>2439</v>
      </c>
      <c r="L35" s="155" t="s">
        <v>440</v>
      </c>
      <c r="M35" s="155">
        <v>0</v>
      </c>
      <c r="N35" s="155">
        <v>0</v>
      </c>
      <c r="O35" s="155">
        <v>0</v>
      </c>
      <c r="P35" s="155">
        <v>0</v>
      </c>
      <c r="Q35" s="155" t="s">
        <v>496</v>
      </c>
      <c r="R35" s="155" t="s">
        <v>2197</v>
      </c>
      <c r="S35" s="155" t="s">
        <v>548</v>
      </c>
      <c r="T35" s="155" t="s">
        <v>74</v>
      </c>
      <c r="U35" s="155" t="s">
        <v>2222</v>
      </c>
      <c r="V35" s="155" t="s">
        <v>546</v>
      </c>
      <c r="W35" s="155" t="s">
        <v>547</v>
      </c>
    </row>
    <row r="36" spans="1:24" s="81" customFormat="1" ht="89.25">
      <c r="A36" s="86">
        <v>28</v>
      </c>
      <c r="B36" s="87" t="s">
        <v>1738</v>
      </c>
      <c r="C36" s="123" t="s">
        <v>2037</v>
      </c>
      <c r="D36" s="124">
        <v>2009</v>
      </c>
      <c r="E36" s="125" t="s">
        <v>2441</v>
      </c>
      <c r="F36" s="123" t="s">
        <v>442</v>
      </c>
      <c r="G36" s="123" t="s">
        <v>1059</v>
      </c>
      <c r="H36" s="124">
        <v>17</v>
      </c>
      <c r="I36" s="124">
        <v>2</v>
      </c>
      <c r="J36" s="123" t="s">
        <v>551</v>
      </c>
      <c r="K36" s="127" t="s">
        <v>2442</v>
      </c>
      <c r="L36" s="88" t="s">
        <v>1358</v>
      </c>
      <c r="M36" s="88">
        <v>1</v>
      </c>
      <c r="N36" s="88">
        <v>1</v>
      </c>
      <c r="O36" s="88">
        <v>1</v>
      </c>
      <c r="P36" s="88">
        <v>0</v>
      </c>
      <c r="Q36" s="154" t="s">
        <v>1347</v>
      </c>
      <c r="R36" s="154" t="s">
        <v>440</v>
      </c>
      <c r="S36" s="154" t="s">
        <v>444</v>
      </c>
      <c r="T36" s="154" t="s">
        <v>443</v>
      </c>
      <c r="U36" s="126" t="s">
        <v>2223</v>
      </c>
      <c r="V36" s="126" t="s">
        <v>56</v>
      </c>
      <c r="W36" s="126"/>
    </row>
    <row r="37" spans="1:24" s="81" customFormat="1" ht="293.25">
      <c r="A37" s="86">
        <v>29</v>
      </c>
      <c r="B37" s="155" t="s">
        <v>1739</v>
      </c>
      <c r="C37" s="155" t="s">
        <v>549</v>
      </c>
      <c r="D37" s="156">
        <v>2013</v>
      </c>
      <c r="E37" s="157" t="s">
        <v>2443</v>
      </c>
      <c r="F37" s="157" t="s">
        <v>550</v>
      </c>
      <c r="G37" s="155" t="s">
        <v>1059</v>
      </c>
      <c r="H37" s="156">
        <v>35</v>
      </c>
      <c r="I37" s="156"/>
      <c r="J37" s="155" t="s">
        <v>439</v>
      </c>
      <c r="K37" s="155" t="s">
        <v>2444</v>
      </c>
      <c r="L37" s="155" t="s">
        <v>1365</v>
      </c>
      <c r="M37" s="155">
        <v>0</v>
      </c>
      <c r="N37" s="155">
        <v>0</v>
      </c>
      <c r="O37" s="155">
        <v>1</v>
      </c>
      <c r="P37" s="155">
        <v>0</v>
      </c>
      <c r="Q37" s="155" t="s">
        <v>557</v>
      </c>
      <c r="R37" s="155" t="s">
        <v>553</v>
      </c>
      <c r="S37" s="155" t="s">
        <v>554</v>
      </c>
      <c r="T37" s="155" t="s">
        <v>555</v>
      </c>
      <c r="U37" s="155" t="s">
        <v>2224</v>
      </c>
      <c r="V37" s="155" t="s">
        <v>552</v>
      </c>
      <c r="W37" s="155" t="s">
        <v>2262</v>
      </c>
    </row>
    <row r="38" spans="1:24" s="81" customFormat="1" ht="229.5">
      <c r="A38" s="86">
        <v>30</v>
      </c>
      <c r="B38" s="87" t="s">
        <v>1738</v>
      </c>
      <c r="C38" s="123" t="s">
        <v>488</v>
      </c>
      <c r="D38" s="124">
        <v>2008</v>
      </c>
      <c r="E38" s="125" t="s">
        <v>2445</v>
      </c>
      <c r="F38" s="123" t="s">
        <v>442</v>
      </c>
      <c r="G38" s="123" t="s">
        <v>1059</v>
      </c>
      <c r="H38" s="124">
        <v>16</v>
      </c>
      <c r="I38" s="124">
        <v>5</v>
      </c>
      <c r="J38" s="123" t="s">
        <v>500</v>
      </c>
      <c r="K38" s="127" t="s">
        <v>2446</v>
      </c>
      <c r="L38" s="88" t="s">
        <v>962</v>
      </c>
      <c r="M38" s="88">
        <v>0</v>
      </c>
      <c r="N38" s="88">
        <v>1</v>
      </c>
      <c r="O38" s="88">
        <v>1</v>
      </c>
      <c r="P38" s="88">
        <v>0</v>
      </c>
      <c r="Q38" s="154" t="s">
        <v>557</v>
      </c>
      <c r="R38" s="154">
        <v>713</v>
      </c>
      <c r="S38" s="154"/>
      <c r="T38" s="154" t="s">
        <v>489</v>
      </c>
      <c r="U38" s="126" t="s">
        <v>492</v>
      </c>
      <c r="V38" s="126" t="s">
        <v>2263</v>
      </c>
      <c r="W38" s="126" t="s">
        <v>2264</v>
      </c>
    </row>
    <row r="39" spans="1:24" s="81" customFormat="1" ht="267.75">
      <c r="A39" s="86">
        <v>31</v>
      </c>
      <c r="B39" s="155" t="s">
        <v>1738</v>
      </c>
      <c r="C39" s="155" t="s">
        <v>20</v>
      </c>
      <c r="D39" s="156">
        <v>1998</v>
      </c>
      <c r="E39" s="157" t="s">
        <v>21</v>
      </c>
      <c r="F39" s="157" t="s">
        <v>22</v>
      </c>
      <c r="G39" s="155" t="s">
        <v>1059</v>
      </c>
      <c r="H39" s="156">
        <v>22</v>
      </c>
      <c r="I39" s="156">
        <v>1</v>
      </c>
      <c r="J39" s="155" t="s">
        <v>563</v>
      </c>
      <c r="K39" s="155" t="s">
        <v>2447</v>
      </c>
      <c r="L39" s="155" t="s">
        <v>1363</v>
      </c>
      <c r="M39" s="155">
        <v>1</v>
      </c>
      <c r="N39" s="155">
        <v>0</v>
      </c>
      <c r="O39" s="155">
        <v>0</v>
      </c>
      <c r="P39" s="155">
        <v>0</v>
      </c>
      <c r="Q39" s="155" t="s">
        <v>557</v>
      </c>
      <c r="R39" s="155" t="s">
        <v>24</v>
      </c>
      <c r="S39" s="155" t="s">
        <v>25</v>
      </c>
      <c r="T39" s="155" t="s">
        <v>572</v>
      </c>
      <c r="U39" s="155" t="s">
        <v>2225</v>
      </c>
      <c r="V39" s="155" t="s">
        <v>2265</v>
      </c>
      <c r="W39" s="155" t="s">
        <v>2266</v>
      </c>
    </row>
    <row r="40" spans="1:24" s="81" customFormat="1" ht="165.75">
      <c r="A40" s="86">
        <v>32</v>
      </c>
      <c r="B40" s="87" t="s">
        <v>1739</v>
      </c>
      <c r="C40" s="123" t="s">
        <v>2448</v>
      </c>
      <c r="D40" s="124">
        <v>2001</v>
      </c>
      <c r="E40" s="125" t="s">
        <v>2449</v>
      </c>
      <c r="F40" s="123" t="s">
        <v>450</v>
      </c>
      <c r="G40" s="123" t="s">
        <v>1059</v>
      </c>
      <c r="H40" s="124">
        <v>16</v>
      </c>
      <c r="I40" s="124">
        <v>3</v>
      </c>
      <c r="J40" s="123" t="s">
        <v>448</v>
      </c>
      <c r="K40" s="127" t="s">
        <v>451</v>
      </c>
      <c r="L40" s="88" t="s">
        <v>1358</v>
      </c>
      <c r="M40" s="88">
        <v>1</v>
      </c>
      <c r="N40" s="88">
        <v>1</v>
      </c>
      <c r="O40" s="88">
        <v>1</v>
      </c>
      <c r="P40" s="88">
        <v>0</v>
      </c>
      <c r="Q40" s="154" t="s">
        <v>453</v>
      </c>
      <c r="R40" s="154" t="s">
        <v>440</v>
      </c>
      <c r="S40" s="154" t="s">
        <v>452</v>
      </c>
      <c r="T40" s="154" t="s">
        <v>454</v>
      </c>
      <c r="U40" s="126" t="s">
        <v>2226</v>
      </c>
      <c r="V40" s="126"/>
      <c r="W40" s="126"/>
    </row>
    <row r="41" spans="1:24" s="81" customFormat="1" ht="153">
      <c r="A41" s="86">
        <v>33</v>
      </c>
      <c r="B41" s="155" t="s">
        <v>1738</v>
      </c>
      <c r="C41" s="155" t="s">
        <v>521</v>
      </c>
      <c r="D41" s="156">
        <v>2012</v>
      </c>
      <c r="E41" s="157" t="s">
        <v>2450</v>
      </c>
      <c r="F41" s="157" t="s">
        <v>494</v>
      </c>
      <c r="G41" s="155" t="s">
        <v>1059</v>
      </c>
      <c r="H41" s="156">
        <v>28</v>
      </c>
      <c r="I41" s="156">
        <v>4</v>
      </c>
      <c r="J41" s="155" t="s">
        <v>522</v>
      </c>
      <c r="K41" s="155" t="s">
        <v>2451</v>
      </c>
      <c r="L41" s="155" t="s">
        <v>1362</v>
      </c>
      <c r="M41" s="155">
        <v>1</v>
      </c>
      <c r="N41" s="155">
        <v>1</v>
      </c>
      <c r="O41" s="155">
        <v>0</v>
      </c>
      <c r="P41" s="155">
        <v>0</v>
      </c>
      <c r="Q41" s="155" t="s">
        <v>496</v>
      </c>
      <c r="R41" s="155" t="s">
        <v>2198</v>
      </c>
      <c r="S41" s="155" t="s">
        <v>523</v>
      </c>
      <c r="T41" s="155" t="s">
        <v>28</v>
      </c>
      <c r="U41" s="155" t="s">
        <v>2227</v>
      </c>
      <c r="V41" s="155" t="s">
        <v>67</v>
      </c>
      <c r="W41" s="155" t="s">
        <v>68</v>
      </c>
    </row>
    <row r="42" spans="1:24" s="81" customFormat="1" ht="216.75">
      <c r="A42" s="86">
        <v>34</v>
      </c>
      <c r="B42" s="87" t="s">
        <v>1739</v>
      </c>
      <c r="C42" s="123" t="s">
        <v>2452</v>
      </c>
      <c r="D42" s="124">
        <v>2014</v>
      </c>
      <c r="E42" s="125" t="s">
        <v>2453</v>
      </c>
      <c r="F42" s="123" t="s">
        <v>550</v>
      </c>
      <c r="G42" s="123" t="s">
        <v>1059</v>
      </c>
      <c r="H42" s="124">
        <v>37</v>
      </c>
      <c r="I42" s="124"/>
      <c r="J42" s="123" t="s">
        <v>679</v>
      </c>
      <c r="K42" s="127" t="s">
        <v>2454</v>
      </c>
      <c r="L42" s="88" t="s">
        <v>1363</v>
      </c>
      <c r="M42" s="88">
        <v>0</v>
      </c>
      <c r="N42" s="88">
        <v>1</v>
      </c>
      <c r="O42" s="88">
        <v>1</v>
      </c>
      <c r="P42" s="88">
        <v>0</v>
      </c>
      <c r="Q42" s="154" t="s">
        <v>557</v>
      </c>
      <c r="R42" s="154" t="s">
        <v>1345</v>
      </c>
      <c r="S42" s="154"/>
      <c r="T42" s="154" t="s">
        <v>2228</v>
      </c>
      <c r="U42" s="126"/>
      <c r="V42" s="126"/>
      <c r="W42" s="126" t="s">
        <v>680</v>
      </c>
    </row>
    <row r="43" spans="1:24" s="81" customFormat="1" ht="293.25">
      <c r="A43" s="86">
        <v>35</v>
      </c>
      <c r="B43" s="155" t="s">
        <v>1738</v>
      </c>
      <c r="C43" s="155" t="s">
        <v>560</v>
      </c>
      <c r="D43" s="156">
        <v>2012</v>
      </c>
      <c r="E43" s="157" t="s">
        <v>561</v>
      </c>
      <c r="F43" s="157" t="s">
        <v>562</v>
      </c>
      <c r="G43" s="155" t="s">
        <v>1059</v>
      </c>
      <c r="H43" s="156">
        <v>107</v>
      </c>
      <c r="I43" s="156"/>
      <c r="J43" s="155" t="s">
        <v>563</v>
      </c>
      <c r="K43" s="155" t="s">
        <v>2455</v>
      </c>
      <c r="L43" s="155" t="s">
        <v>962</v>
      </c>
      <c r="M43" s="155">
        <v>0</v>
      </c>
      <c r="N43" s="155">
        <v>0</v>
      </c>
      <c r="O43" s="155">
        <v>0</v>
      </c>
      <c r="P43" s="155">
        <v>0</v>
      </c>
      <c r="Q43" s="155" t="s">
        <v>496</v>
      </c>
      <c r="R43" s="155" t="s">
        <v>568</v>
      </c>
      <c r="S43" s="155"/>
      <c r="T43" s="155" t="s">
        <v>567</v>
      </c>
      <c r="U43" s="155" t="s">
        <v>564</v>
      </c>
      <c r="V43" s="155" t="s">
        <v>565</v>
      </c>
      <c r="W43" s="155" t="s">
        <v>566</v>
      </c>
    </row>
    <row r="44" spans="1:24" s="81" customFormat="1" ht="255">
      <c r="A44" s="86">
        <v>36</v>
      </c>
      <c r="B44" s="87" t="s">
        <v>1739</v>
      </c>
      <c r="C44" s="123" t="s">
        <v>2456</v>
      </c>
      <c r="D44" s="124">
        <v>2012</v>
      </c>
      <c r="E44" s="125" t="s">
        <v>2457</v>
      </c>
      <c r="F44" s="123" t="s">
        <v>494</v>
      </c>
      <c r="G44" s="123" t="s">
        <v>1059</v>
      </c>
      <c r="H44" s="124">
        <v>28</v>
      </c>
      <c r="I44" s="124">
        <v>4</v>
      </c>
      <c r="J44" s="123" t="s">
        <v>511</v>
      </c>
      <c r="K44" s="127" t="s">
        <v>524</v>
      </c>
      <c r="L44" s="88" t="s">
        <v>513</v>
      </c>
      <c r="M44" s="88">
        <v>0</v>
      </c>
      <c r="N44" s="88">
        <v>1</v>
      </c>
      <c r="O44" s="88">
        <v>1</v>
      </c>
      <c r="P44" s="88">
        <v>1</v>
      </c>
      <c r="Q44" s="154" t="s">
        <v>557</v>
      </c>
      <c r="R44" s="154" t="s">
        <v>71</v>
      </c>
      <c r="S44" s="154" t="s">
        <v>2199</v>
      </c>
      <c r="T44" s="154" t="s">
        <v>81</v>
      </c>
      <c r="U44" s="126" t="s">
        <v>2229</v>
      </c>
      <c r="V44" s="126" t="s">
        <v>2267</v>
      </c>
      <c r="W44" s="126" t="s">
        <v>2268</v>
      </c>
    </row>
    <row r="45" spans="1:24" s="81" customFormat="1" ht="178.5">
      <c r="A45" s="86">
        <v>37</v>
      </c>
      <c r="B45" s="155" t="s">
        <v>1738</v>
      </c>
      <c r="C45" s="155" t="s">
        <v>2458</v>
      </c>
      <c r="D45" s="156">
        <v>2014</v>
      </c>
      <c r="E45" s="157" t="s">
        <v>2459</v>
      </c>
      <c r="F45" s="157" t="s">
        <v>684</v>
      </c>
      <c r="G45" s="155" t="s">
        <v>1059</v>
      </c>
      <c r="H45" s="156">
        <v>67</v>
      </c>
      <c r="I45" s="156">
        <v>4</v>
      </c>
      <c r="J45" s="155" t="s">
        <v>563</v>
      </c>
      <c r="K45" s="155" t="s">
        <v>2153</v>
      </c>
      <c r="L45" s="155" t="s">
        <v>1358</v>
      </c>
      <c r="M45" s="155">
        <v>1</v>
      </c>
      <c r="N45" s="155">
        <v>1</v>
      </c>
      <c r="O45" s="155">
        <v>1</v>
      </c>
      <c r="P45" s="155">
        <v>0</v>
      </c>
      <c r="Q45" s="155" t="s">
        <v>557</v>
      </c>
      <c r="R45" s="155" t="s">
        <v>2200</v>
      </c>
      <c r="S45" s="155"/>
      <c r="T45" s="155" t="s">
        <v>685</v>
      </c>
      <c r="U45" s="155"/>
      <c r="V45" s="155" t="s">
        <v>686</v>
      </c>
      <c r="W45" s="155" t="s">
        <v>687</v>
      </c>
    </row>
    <row r="46" spans="1:24" s="81" customFormat="1" ht="255">
      <c r="A46" s="86">
        <v>38</v>
      </c>
      <c r="B46" s="87" t="s">
        <v>1738</v>
      </c>
      <c r="C46" s="123" t="s">
        <v>2154</v>
      </c>
      <c r="D46" s="124">
        <v>2013</v>
      </c>
      <c r="E46" s="160" t="s">
        <v>2155</v>
      </c>
      <c r="F46" s="123" t="s">
        <v>1354</v>
      </c>
      <c r="G46" s="123" t="s">
        <v>1059</v>
      </c>
      <c r="H46" s="124">
        <v>28</v>
      </c>
      <c r="I46" s="124">
        <v>6</v>
      </c>
      <c r="J46" s="123" t="s">
        <v>448</v>
      </c>
      <c r="K46" s="127" t="s">
        <v>689</v>
      </c>
      <c r="L46" s="88" t="s">
        <v>1362</v>
      </c>
      <c r="M46" s="88">
        <v>1</v>
      </c>
      <c r="N46" s="88">
        <v>1</v>
      </c>
      <c r="O46" s="88">
        <v>1</v>
      </c>
      <c r="P46" s="88">
        <v>0</v>
      </c>
      <c r="Q46" s="154" t="s">
        <v>557</v>
      </c>
      <c r="R46" s="154" t="s">
        <v>690</v>
      </c>
      <c r="S46" s="154"/>
      <c r="T46" s="154" t="s">
        <v>245</v>
      </c>
      <c r="U46" s="126"/>
      <c r="V46" s="126"/>
      <c r="W46" s="126" t="s">
        <v>691</v>
      </c>
      <c r="X46" s="83"/>
    </row>
    <row r="47" spans="1:24" s="81" customFormat="1" ht="114.75">
      <c r="A47" s="86">
        <v>39</v>
      </c>
      <c r="B47" s="155" t="s">
        <v>1351</v>
      </c>
      <c r="C47" s="155" t="s">
        <v>5</v>
      </c>
      <c r="D47" s="156">
        <v>2013</v>
      </c>
      <c r="E47" s="157" t="s">
        <v>2156</v>
      </c>
      <c r="F47" s="157" t="s">
        <v>6</v>
      </c>
      <c r="G47" s="155" t="s">
        <v>1059</v>
      </c>
      <c r="H47" s="156">
        <v>33</v>
      </c>
      <c r="I47" s="156" t="s">
        <v>7</v>
      </c>
      <c r="J47" s="155" t="s">
        <v>500</v>
      </c>
      <c r="K47" s="155" t="s">
        <v>2157</v>
      </c>
      <c r="L47" s="155" t="s">
        <v>1358</v>
      </c>
      <c r="M47" s="155">
        <v>1</v>
      </c>
      <c r="N47" s="155">
        <v>1</v>
      </c>
      <c r="O47" s="155">
        <v>1</v>
      </c>
      <c r="P47" s="155">
        <v>0</v>
      </c>
      <c r="Q47" s="155" t="s">
        <v>496</v>
      </c>
      <c r="R47" s="155" t="s">
        <v>8</v>
      </c>
      <c r="S47" s="155"/>
      <c r="T47" s="155" t="s">
        <v>9</v>
      </c>
      <c r="U47" s="155"/>
      <c r="V47" s="155" t="s">
        <v>2269</v>
      </c>
      <c r="W47" s="155" t="s">
        <v>2270</v>
      </c>
      <c r="X47" s="83"/>
    </row>
    <row r="48" spans="1:24" s="81" customFormat="1" ht="140.25">
      <c r="A48" s="86">
        <v>40</v>
      </c>
      <c r="B48" s="87" t="s">
        <v>1355</v>
      </c>
      <c r="C48" s="123" t="s">
        <v>2025</v>
      </c>
      <c r="D48" s="124">
        <v>2014</v>
      </c>
      <c r="E48" s="125" t="s">
        <v>2026</v>
      </c>
      <c r="F48" s="123" t="s">
        <v>692</v>
      </c>
      <c r="G48" s="123" t="s">
        <v>1059</v>
      </c>
      <c r="H48" s="124">
        <v>29</v>
      </c>
      <c r="I48" s="124">
        <v>4</v>
      </c>
      <c r="J48" s="123" t="s">
        <v>464</v>
      </c>
      <c r="K48" s="127" t="s">
        <v>2031</v>
      </c>
      <c r="L48" s="88" t="s">
        <v>1367</v>
      </c>
      <c r="M48" s="88">
        <v>0</v>
      </c>
      <c r="N48" s="88">
        <v>1</v>
      </c>
      <c r="O48" s="88">
        <v>1</v>
      </c>
      <c r="P48" s="88">
        <v>0</v>
      </c>
      <c r="Q48" s="154" t="s">
        <v>558</v>
      </c>
      <c r="R48" s="154" t="s">
        <v>693</v>
      </c>
      <c r="S48" s="154"/>
      <c r="T48" s="154" t="s">
        <v>694</v>
      </c>
      <c r="U48" s="126"/>
      <c r="V48" s="126" t="s">
        <v>1169</v>
      </c>
      <c r="W48" s="126"/>
    </row>
    <row r="49" spans="1:24" s="81" customFormat="1" ht="216.75">
      <c r="A49" s="86">
        <v>41</v>
      </c>
      <c r="B49" s="155" t="s">
        <v>1356</v>
      </c>
      <c r="C49" s="155" t="s">
        <v>2158</v>
      </c>
      <c r="D49" s="156">
        <v>2012</v>
      </c>
      <c r="E49" s="157" t="s">
        <v>1862</v>
      </c>
      <c r="F49" s="157" t="s">
        <v>1861</v>
      </c>
      <c r="G49" s="155" t="s">
        <v>1059</v>
      </c>
      <c r="H49" s="156">
        <v>2012</v>
      </c>
      <c r="I49" s="156"/>
      <c r="J49" s="155" t="s">
        <v>527</v>
      </c>
      <c r="K49" s="155" t="s">
        <v>2159</v>
      </c>
      <c r="L49" s="155" t="s">
        <v>1358</v>
      </c>
      <c r="M49" s="155">
        <v>1</v>
      </c>
      <c r="N49" s="155">
        <v>1</v>
      </c>
      <c r="O49" s="155">
        <v>1</v>
      </c>
      <c r="P49" s="155">
        <v>1</v>
      </c>
      <c r="Q49" s="155" t="s">
        <v>557</v>
      </c>
      <c r="R49" s="155" t="s">
        <v>529</v>
      </c>
      <c r="S49" s="155" t="s">
        <v>224</v>
      </c>
      <c r="T49" s="155" t="s">
        <v>530</v>
      </c>
      <c r="U49" s="155"/>
      <c r="V49" s="155" t="s">
        <v>306</v>
      </c>
      <c r="W49" s="155" t="s">
        <v>528</v>
      </c>
    </row>
    <row r="50" spans="1:24" s="81" customFormat="1" ht="318.75">
      <c r="A50" s="86">
        <v>42</v>
      </c>
      <c r="B50" s="87" t="s">
        <v>1351</v>
      </c>
      <c r="C50" s="123" t="s">
        <v>539</v>
      </c>
      <c r="D50" s="124">
        <v>2010</v>
      </c>
      <c r="E50" s="125" t="s">
        <v>2160</v>
      </c>
      <c r="F50" s="123" t="s">
        <v>540</v>
      </c>
      <c r="G50" s="123" t="s">
        <v>1059</v>
      </c>
      <c r="H50" s="124">
        <v>42</v>
      </c>
      <c r="I50" s="124"/>
      <c r="J50" s="123" t="s">
        <v>541</v>
      </c>
      <c r="K50" s="127" t="s">
        <v>2161</v>
      </c>
      <c r="L50" s="88" t="s">
        <v>1371</v>
      </c>
      <c r="M50" s="88">
        <v>1</v>
      </c>
      <c r="N50" s="88">
        <v>1</v>
      </c>
      <c r="O50" s="88">
        <v>0</v>
      </c>
      <c r="P50" s="88">
        <v>0</v>
      </c>
      <c r="Q50" s="154" t="s">
        <v>1347</v>
      </c>
      <c r="R50" s="154" t="s">
        <v>542</v>
      </c>
      <c r="S50" s="154" t="s">
        <v>2201</v>
      </c>
      <c r="T50" s="154" t="s">
        <v>543</v>
      </c>
      <c r="U50" s="126" t="s">
        <v>72</v>
      </c>
      <c r="V50" s="126" t="s">
        <v>73</v>
      </c>
      <c r="W50" s="126" t="s">
        <v>2271</v>
      </c>
    </row>
    <row r="51" spans="1:24" s="81" customFormat="1" ht="318.75">
      <c r="A51" s="86">
        <v>43</v>
      </c>
      <c r="B51" s="155" t="s">
        <v>1351</v>
      </c>
      <c r="C51" s="155" t="s">
        <v>473</v>
      </c>
      <c r="D51" s="156">
        <v>2006</v>
      </c>
      <c r="E51" s="157" t="s">
        <v>2162</v>
      </c>
      <c r="F51" s="157" t="s">
        <v>474</v>
      </c>
      <c r="G51" s="155" t="s">
        <v>1059</v>
      </c>
      <c r="H51" s="156">
        <v>40</v>
      </c>
      <c r="I51" s="156">
        <v>6</v>
      </c>
      <c r="J51" s="155" t="s">
        <v>475</v>
      </c>
      <c r="K51" s="155" t="s">
        <v>2163</v>
      </c>
      <c r="L51" s="155" t="s">
        <v>1370</v>
      </c>
      <c r="M51" s="155">
        <v>0</v>
      </c>
      <c r="N51" s="155">
        <v>1</v>
      </c>
      <c r="O51" s="155">
        <v>0</v>
      </c>
      <c r="P51" s="155">
        <v>0</v>
      </c>
      <c r="Q51" s="155" t="s">
        <v>537</v>
      </c>
      <c r="R51" s="155" t="s">
        <v>440</v>
      </c>
      <c r="S51" s="155" t="s">
        <v>440</v>
      </c>
      <c r="T51" s="155" t="s">
        <v>440</v>
      </c>
      <c r="U51" s="155"/>
      <c r="V51" s="155" t="s">
        <v>2272</v>
      </c>
      <c r="W51" s="155" t="s">
        <v>2273</v>
      </c>
    </row>
    <row r="52" spans="1:24" s="81" customFormat="1" ht="191.25">
      <c r="A52" s="86">
        <v>44</v>
      </c>
      <c r="B52" s="87" t="s">
        <v>1355</v>
      </c>
      <c r="C52" s="123" t="s">
        <v>476</v>
      </c>
      <c r="D52" s="124">
        <v>2010</v>
      </c>
      <c r="E52" s="125" t="s">
        <v>2164</v>
      </c>
      <c r="F52" s="123" t="s">
        <v>477</v>
      </c>
      <c r="G52" s="123" t="s">
        <v>1059</v>
      </c>
      <c r="H52" s="124">
        <v>24</v>
      </c>
      <c r="I52" s="124">
        <v>1</v>
      </c>
      <c r="J52" s="123" t="s">
        <v>478</v>
      </c>
      <c r="K52" s="127" t="s">
        <v>2165</v>
      </c>
      <c r="L52" s="88" t="s">
        <v>1366</v>
      </c>
      <c r="M52" s="88">
        <v>0</v>
      </c>
      <c r="N52" s="88">
        <v>1</v>
      </c>
      <c r="O52" s="88">
        <v>0</v>
      </c>
      <c r="P52" s="88" t="s">
        <v>440</v>
      </c>
      <c r="Q52" s="154" t="s">
        <v>557</v>
      </c>
      <c r="R52" s="154" t="s">
        <v>480</v>
      </c>
      <c r="S52" s="154" t="s">
        <v>479</v>
      </c>
      <c r="T52" s="154"/>
      <c r="U52" s="126"/>
      <c r="V52" s="126" t="s">
        <v>2274</v>
      </c>
      <c r="W52" s="126" t="s">
        <v>2275</v>
      </c>
      <c r="X52" s="143"/>
    </row>
    <row r="53" spans="1:24" s="81" customFormat="1" ht="191.25">
      <c r="A53" s="86">
        <v>45</v>
      </c>
      <c r="B53" s="155" t="s">
        <v>1355</v>
      </c>
      <c r="C53" s="155" t="s">
        <v>17</v>
      </c>
      <c r="D53" s="156">
        <v>2006</v>
      </c>
      <c r="E53" s="157" t="s">
        <v>2166</v>
      </c>
      <c r="F53" s="157" t="s">
        <v>18</v>
      </c>
      <c r="G53" s="155" t="s">
        <v>1059</v>
      </c>
      <c r="H53" s="156">
        <v>62</v>
      </c>
      <c r="I53" s="156">
        <v>3</v>
      </c>
      <c r="J53" s="155" t="s">
        <v>439</v>
      </c>
      <c r="K53" s="155" t="s">
        <v>2167</v>
      </c>
      <c r="L53" s="155" t="s">
        <v>1367</v>
      </c>
      <c r="M53" s="155">
        <v>0</v>
      </c>
      <c r="N53" s="155">
        <v>0</v>
      </c>
      <c r="O53" s="155">
        <v>1</v>
      </c>
      <c r="P53" s="155">
        <v>0</v>
      </c>
      <c r="Q53" s="155" t="s">
        <v>558</v>
      </c>
      <c r="R53" s="155" t="s">
        <v>2202</v>
      </c>
      <c r="S53" s="155" t="s">
        <v>19</v>
      </c>
      <c r="T53" s="155" t="s">
        <v>559</v>
      </c>
      <c r="U53" s="155"/>
      <c r="V53" s="155" t="s">
        <v>602</v>
      </c>
      <c r="W53" s="155" t="s">
        <v>1448</v>
      </c>
    </row>
    <row r="54" spans="1:24" s="81" customFormat="1" ht="204">
      <c r="A54" s="86">
        <v>46</v>
      </c>
      <c r="B54" s="87" t="s">
        <v>1355</v>
      </c>
      <c r="C54" s="123" t="s">
        <v>2169</v>
      </c>
      <c r="D54" s="124">
        <v>2013</v>
      </c>
      <c r="E54" s="125" t="s">
        <v>2168</v>
      </c>
      <c r="F54" s="123" t="s">
        <v>46</v>
      </c>
      <c r="G54" s="123" t="s">
        <v>1059</v>
      </c>
      <c r="H54" s="124">
        <v>50</v>
      </c>
      <c r="I54" s="124"/>
      <c r="J54" s="123" t="s">
        <v>16</v>
      </c>
      <c r="K54" s="127" t="s">
        <v>1174</v>
      </c>
      <c r="L54" s="88" t="s">
        <v>1367</v>
      </c>
      <c r="M54" s="88">
        <v>0</v>
      </c>
      <c r="N54" s="88">
        <v>1</v>
      </c>
      <c r="O54" s="88">
        <v>0</v>
      </c>
      <c r="P54" s="88">
        <v>1</v>
      </c>
      <c r="Q54" s="154" t="s">
        <v>557</v>
      </c>
      <c r="R54" s="154" t="s">
        <v>1175</v>
      </c>
      <c r="S54" s="154" t="s">
        <v>1176</v>
      </c>
      <c r="T54" s="154" t="s">
        <v>572</v>
      </c>
      <c r="U54" s="126" t="s">
        <v>2230</v>
      </c>
      <c r="V54" s="126" t="s">
        <v>2276</v>
      </c>
      <c r="W54" s="126" t="s">
        <v>2277</v>
      </c>
    </row>
    <row r="55" spans="1:24" s="81" customFormat="1" ht="242.25">
      <c r="A55" s="86">
        <v>47</v>
      </c>
      <c r="B55" s="155" t="s">
        <v>1355</v>
      </c>
      <c r="C55" s="155" t="s">
        <v>2169</v>
      </c>
      <c r="D55" s="156">
        <v>2015</v>
      </c>
      <c r="E55" s="157" t="s">
        <v>2170</v>
      </c>
      <c r="F55" s="157" t="s">
        <v>46</v>
      </c>
      <c r="G55" s="155" t="s">
        <v>1059</v>
      </c>
      <c r="H55" s="156">
        <v>59</v>
      </c>
      <c r="I55" s="156"/>
      <c r="J55" s="155" t="s">
        <v>16</v>
      </c>
      <c r="K55" s="155" t="s">
        <v>1177</v>
      </c>
      <c r="L55" s="155" t="s">
        <v>1367</v>
      </c>
      <c r="M55" s="155">
        <v>0</v>
      </c>
      <c r="N55" s="155">
        <v>0</v>
      </c>
      <c r="O55" s="155">
        <v>0</v>
      </c>
      <c r="P55" s="155">
        <v>0</v>
      </c>
      <c r="Q55" s="155" t="s">
        <v>557</v>
      </c>
      <c r="R55" s="155" t="s">
        <v>1178</v>
      </c>
      <c r="S55" s="155"/>
      <c r="T55" s="155" t="s">
        <v>1179</v>
      </c>
      <c r="U55" s="155"/>
      <c r="V55" s="155" t="s">
        <v>1180</v>
      </c>
      <c r="W55" s="155" t="s">
        <v>1181</v>
      </c>
    </row>
    <row r="56" spans="1:24" s="81" customFormat="1" ht="153">
      <c r="A56" s="86">
        <v>48</v>
      </c>
      <c r="B56" s="87" t="s">
        <v>1351</v>
      </c>
      <c r="C56" s="123" t="s">
        <v>446</v>
      </c>
      <c r="D56" s="124">
        <v>2007</v>
      </c>
      <c r="E56" s="125" t="s">
        <v>2171</v>
      </c>
      <c r="F56" s="123" t="s">
        <v>447</v>
      </c>
      <c r="G56" s="123" t="s">
        <v>1059</v>
      </c>
      <c r="H56" s="124">
        <v>27</v>
      </c>
      <c r="I56" s="124">
        <v>3</v>
      </c>
      <c r="J56" s="123" t="s">
        <v>448</v>
      </c>
      <c r="K56" s="127" t="s">
        <v>2172</v>
      </c>
      <c r="L56" s="88" t="s">
        <v>1369</v>
      </c>
      <c r="M56" s="88">
        <v>1</v>
      </c>
      <c r="N56" s="88">
        <v>1</v>
      </c>
      <c r="O56" s="88">
        <v>1</v>
      </c>
      <c r="P56" s="88">
        <v>1</v>
      </c>
      <c r="Q56" s="154" t="s">
        <v>537</v>
      </c>
      <c r="R56" s="154" t="s">
        <v>440</v>
      </c>
      <c r="S56" s="154" t="s">
        <v>440</v>
      </c>
      <c r="T56" s="154" t="s">
        <v>449</v>
      </c>
      <c r="U56" s="126" t="s">
        <v>2231</v>
      </c>
      <c r="V56" s="126" t="s">
        <v>2278</v>
      </c>
      <c r="W56" s="126"/>
    </row>
    <row r="57" spans="1:24" s="81" customFormat="1" ht="255">
      <c r="A57" s="86">
        <v>49</v>
      </c>
      <c r="B57" s="155" t="s">
        <v>1351</v>
      </c>
      <c r="C57" s="155" t="s">
        <v>2173</v>
      </c>
      <c r="D57" s="156">
        <v>2015</v>
      </c>
      <c r="E57" s="157" t="s">
        <v>2174</v>
      </c>
      <c r="F57" s="157" t="s">
        <v>681</v>
      </c>
      <c r="G57" s="155" t="s">
        <v>1059</v>
      </c>
      <c r="H57" s="156">
        <v>47</v>
      </c>
      <c r="I57" s="156">
        <v>5</v>
      </c>
      <c r="J57" s="155" t="s">
        <v>563</v>
      </c>
      <c r="K57" s="155" t="s">
        <v>2175</v>
      </c>
      <c r="L57" s="155" t="s">
        <v>962</v>
      </c>
      <c r="M57" s="155">
        <v>0</v>
      </c>
      <c r="N57" s="155">
        <v>1</v>
      </c>
      <c r="O57" s="155">
        <v>1</v>
      </c>
      <c r="P57" s="155">
        <v>1</v>
      </c>
      <c r="Q57" s="155" t="s">
        <v>557</v>
      </c>
      <c r="R57" s="155" t="s">
        <v>1346</v>
      </c>
      <c r="S57" s="155"/>
      <c r="T57" s="155" t="s">
        <v>245</v>
      </c>
      <c r="U57" s="155" t="s">
        <v>2232</v>
      </c>
      <c r="V57" s="155" t="s">
        <v>682</v>
      </c>
      <c r="W57" s="155"/>
    </row>
    <row r="58" spans="1:24" s="81" customFormat="1" ht="267.75">
      <c r="A58" s="86">
        <v>50</v>
      </c>
      <c r="B58" s="87" t="s">
        <v>1355</v>
      </c>
      <c r="C58" s="123" t="s">
        <v>895</v>
      </c>
      <c r="D58" s="124">
        <v>2015</v>
      </c>
      <c r="E58" s="125" t="s">
        <v>896</v>
      </c>
      <c r="F58" s="123" t="s">
        <v>1340</v>
      </c>
      <c r="G58" s="123" t="s">
        <v>1060</v>
      </c>
      <c r="H58" s="124" t="s">
        <v>917</v>
      </c>
      <c r="I58" s="124"/>
      <c r="J58" s="123" t="s">
        <v>1199</v>
      </c>
      <c r="K58" s="127" t="s">
        <v>2176</v>
      </c>
      <c r="L58" s="88" t="s">
        <v>23</v>
      </c>
      <c r="M58" s="88">
        <v>1</v>
      </c>
      <c r="N58" s="88">
        <v>1</v>
      </c>
      <c r="O58" s="88">
        <v>1</v>
      </c>
      <c r="P58" s="88">
        <v>0</v>
      </c>
      <c r="Q58" s="154" t="s">
        <v>558</v>
      </c>
      <c r="R58" s="154" t="s">
        <v>947</v>
      </c>
      <c r="S58" s="154" t="s">
        <v>2203</v>
      </c>
      <c r="T58" s="154" t="s">
        <v>918</v>
      </c>
      <c r="U58" s="126" t="s">
        <v>2519</v>
      </c>
      <c r="V58" s="126" t="s">
        <v>2279</v>
      </c>
      <c r="W58" s="126" t="s">
        <v>948</v>
      </c>
    </row>
    <row r="59" spans="1:24" s="81" customFormat="1" ht="357">
      <c r="A59" s="86">
        <v>51</v>
      </c>
      <c r="B59" s="155" t="s">
        <v>1355</v>
      </c>
      <c r="C59" s="155" t="s">
        <v>2177</v>
      </c>
      <c r="D59" s="156">
        <v>2015</v>
      </c>
      <c r="E59" s="157" t="s">
        <v>894</v>
      </c>
      <c r="F59" s="157" t="s">
        <v>1340</v>
      </c>
      <c r="G59" s="155" t="s">
        <v>1060</v>
      </c>
      <c r="H59" s="156" t="s">
        <v>917</v>
      </c>
      <c r="I59" s="156"/>
      <c r="J59" s="155" t="s">
        <v>1199</v>
      </c>
      <c r="K59" s="155" t="s">
        <v>945</v>
      </c>
      <c r="L59" s="155" t="s">
        <v>1370</v>
      </c>
      <c r="M59" s="155">
        <v>1</v>
      </c>
      <c r="N59" s="155">
        <v>1</v>
      </c>
      <c r="O59" s="155">
        <v>1</v>
      </c>
      <c r="P59" s="155">
        <v>0</v>
      </c>
      <c r="Q59" s="155" t="s">
        <v>558</v>
      </c>
      <c r="R59" s="155" t="s">
        <v>946</v>
      </c>
      <c r="S59" s="155" t="s">
        <v>2203</v>
      </c>
      <c r="T59" s="155" t="s">
        <v>2520</v>
      </c>
      <c r="U59" s="155" t="s">
        <v>2521</v>
      </c>
      <c r="V59" s="155" t="s">
        <v>2280</v>
      </c>
      <c r="W59" s="155" t="s">
        <v>2281</v>
      </c>
    </row>
    <row r="60" spans="1:24" s="81" customFormat="1" ht="306">
      <c r="A60" s="86">
        <v>52</v>
      </c>
      <c r="B60" s="87" t="s">
        <v>1355</v>
      </c>
      <c r="C60" s="123" t="s">
        <v>2178</v>
      </c>
      <c r="D60" s="124">
        <v>2013</v>
      </c>
      <c r="E60" s="125" t="s">
        <v>2179</v>
      </c>
      <c r="F60" s="123" t="s">
        <v>438</v>
      </c>
      <c r="G60" s="123" t="s">
        <v>1059</v>
      </c>
      <c r="H60" s="124">
        <v>33</v>
      </c>
      <c r="I60" s="124">
        <v>6</v>
      </c>
      <c r="J60" s="123" t="s">
        <v>272</v>
      </c>
      <c r="K60" s="127" t="s">
        <v>2180</v>
      </c>
      <c r="L60" s="88" t="s">
        <v>1367</v>
      </c>
      <c r="M60" s="88">
        <v>0</v>
      </c>
      <c r="N60" s="88">
        <v>1</v>
      </c>
      <c r="O60" s="88">
        <v>0</v>
      </c>
      <c r="P60" s="88">
        <v>0</v>
      </c>
      <c r="Q60" s="154" t="s">
        <v>453</v>
      </c>
      <c r="R60" s="154" t="s">
        <v>683</v>
      </c>
      <c r="S60" s="154"/>
      <c r="T60" s="154" t="s">
        <v>555</v>
      </c>
      <c r="U60" s="126" t="s">
        <v>2522</v>
      </c>
      <c r="V60" s="126"/>
      <c r="W60" s="126"/>
    </row>
    <row r="61" spans="1:24" s="81" customFormat="1" ht="255">
      <c r="A61" s="86">
        <v>53</v>
      </c>
      <c r="B61" s="155" t="s">
        <v>1355</v>
      </c>
      <c r="C61" s="155" t="s">
        <v>569</v>
      </c>
      <c r="D61" s="156">
        <v>2007</v>
      </c>
      <c r="E61" s="157" t="s">
        <v>2181</v>
      </c>
      <c r="F61" s="157" t="s">
        <v>570</v>
      </c>
      <c r="G61" s="155" t="s">
        <v>1059</v>
      </c>
      <c r="H61" s="156">
        <v>65</v>
      </c>
      <c r="I61" s="156">
        <v>6</v>
      </c>
      <c r="J61" s="155" t="s">
        <v>563</v>
      </c>
      <c r="K61" s="155" t="s">
        <v>2182</v>
      </c>
      <c r="L61" s="155" t="s">
        <v>1367</v>
      </c>
      <c r="M61" s="155">
        <v>0</v>
      </c>
      <c r="N61" s="155">
        <v>1</v>
      </c>
      <c r="O61" s="155">
        <v>1</v>
      </c>
      <c r="P61" s="155">
        <v>0</v>
      </c>
      <c r="Q61" s="155" t="s">
        <v>557</v>
      </c>
      <c r="R61" s="155" t="s">
        <v>573</v>
      </c>
      <c r="S61" s="155" t="s">
        <v>2204</v>
      </c>
      <c r="T61" s="155" t="s">
        <v>572</v>
      </c>
      <c r="U61" s="155" t="s">
        <v>2523</v>
      </c>
      <c r="V61" s="155" t="s">
        <v>571</v>
      </c>
      <c r="W61" s="155" t="s">
        <v>2282</v>
      </c>
    </row>
    <row r="62" spans="1:24" s="85" customFormat="1" ht="216.75">
      <c r="A62" s="86">
        <v>54</v>
      </c>
      <c r="B62" s="87" t="s">
        <v>1355</v>
      </c>
      <c r="C62" s="123" t="s">
        <v>574</v>
      </c>
      <c r="D62" s="124">
        <v>2012</v>
      </c>
      <c r="E62" s="125" t="s">
        <v>2183</v>
      </c>
      <c r="F62" s="123" t="s">
        <v>575</v>
      </c>
      <c r="G62" s="123" t="s">
        <v>1059</v>
      </c>
      <c r="H62" s="124">
        <v>55</v>
      </c>
      <c r="I62" s="124">
        <v>7</v>
      </c>
      <c r="J62" s="123" t="s">
        <v>576</v>
      </c>
      <c r="K62" s="127" t="s">
        <v>2184</v>
      </c>
      <c r="L62" s="88" t="s">
        <v>1358</v>
      </c>
      <c r="M62" s="88">
        <v>0</v>
      </c>
      <c r="N62" s="88">
        <v>1</v>
      </c>
      <c r="O62" s="88">
        <v>1</v>
      </c>
      <c r="P62" s="88">
        <v>0</v>
      </c>
      <c r="Q62" s="154" t="s">
        <v>557</v>
      </c>
      <c r="R62" s="154" t="s">
        <v>2205</v>
      </c>
      <c r="S62" s="154" t="s">
        <v>2206</v>
      </c>
      <c r="T62" s="154" t="s">
        <v>2524</v>
      </c>
      <c r="U62" s="126" t="s">
        <v>2525</v>
      </c>
      <c r="V62" s="126" t="s">
        <v>577</v>
      </c>
      <c r="W62" s="126" t="s">
        <v>2283</v>
      </c>
      <c r="X62" s="84"/>
    </row>
    <row r="63" spans="1:24" s="85" customFormat="1" ht="369.75">
      <c r="A63" s="86">
        <v>55</v>
      </c>
      <c r="B63" s="155" t="s">
        <v>1355</v>
      </c>
      <c r="C63" s="155" t="s">
        <v>44</v>
      </c>
      <c r="D63" s="156">
        <v>2012</v>
      </c>
      <c r="E63" s="157" t="s">
        <v>2185</v>
      </c>
      <c r="F63" s="157" t="s">
        <v>46</v>
      </c>
      <c r="G63" s="155" t="s">
        <v>1059</v>
      </c>
      <c r="H63" s="156">
        <v>43</v>
      </c>
      <c r="I63" s="156">
        <v>6</v>
      </c>
      <c r="J63" s="155" t="s">
        <v>448</v>
      </c>
      <c r="K63" s="155" t="s">
        <v>47</v>
      </c>
      <c r="L63" s="155" t="s">
        <v>1368</v>
      </c>
      <c r="M63" s="155">
        <v>0</v>
      </c>
      <c r="N63" s="155">
        <v>1</v>
      </c>
      <c r="O63" s="155">
        <v>0</v>
      </c>
      <c r="P63" s="155">
        <v>1</v>
      </c>
      <c r="Q63" s="155" t="s">
        <v>557</v>
      </c>
      <c r="R63" s="155" t="s">
        <v>51</v>
      </c>
      <c r="S63" s="155" t="s">
        <v>48</v>
      </c>
      <c r="T63" s="155" t="s">
        <v>50</v>
      </c>
      <c r="U63" s="155" t="s">
        <v>49</v>
      </c>
      <c r="V63" s="155" t="s">
        <v>1475</v>
      </c>
      <c r="W63" s="155" t="s">
        <v>2284</v>
      </c>
    </row>
    <row r="64" spans="1:24">
      <c r="B64" s="21"/>
      <c r="C64" s="21"/>
      <c r="D64" s="8"/>
      <c r="E64" s="21"/>
      <c r="F64" s="21"/>
      <c r="G64" s="21"/>
      <c r="H64" s="8"/>
      <c r="I64" s="8"/>
      <c r="J64" s="21"/>
      <c r="K64" s="21"/>
      <c r="L64" s="21"/>
      <c r="M64" s="21"/>
      <c r="N64" s="21"/>
      <c r="O64" s="21"/>
      <c r="P64" s="21"/>
      <c r="Q64" s="21"/>
      <c r="R64" s="21"/>
      <c r="S64" s="21"/>
      <c r="T64" s="21"/>
      <c r="U64" s="21"/>
      <c r="V64" s="21"/>
      <c r="W64" s="21"/>
    </row>
    <row r="65" spans="2:23">
      <c r="B65" s="21"/>
      <c r="C65" s="21"/>
      <c r="D65" s="8"/>
      <c r="E65" s="21"/>
      <c r="F65" s="21"/>
      <c r="G65" s="21"/>
      <c r="H65" s="8"/>
      <c r="I65" s="8"/>
      <c r="J65" s="21"/>
      <c r="K65" s="21"/>
      <c r="L65" s="21"/>
      <c r="M65" s="21"/>
      <c r="N65" s="21"/>
      <c r="O65" s="21"/>
      <c r="P65" s="21"/>
      <c r="Q65" s="21"/>
      <c r="R65" s="21"/>
      <c r="S65" s="21"/>
      <c r="T65" s="21"/>
      <c r="U65" s="21"/>
      <c r="V65" s="21"/>
      <c r="W65" s="21"/>
    </row>
    <row r="66" spans="2:23">
      <c r="B66" s="163" t="s">
        <v>1745</v>
      </c>
      <c r="C66" s="164"/>
      <c r="D66" s="164"/>
      <c r="E66" s="21"/>
      <c r="F66" s="21"/>
      <c r="G66" s="21"/>
      <c r="H66" s="8"/>
      <c r="I66" s="8"/>
      <c r="J66" s="21"/>
      <c r="K66" s="21"/>
      <c r="L66" s="21"/>
      <c r="M66" s="21"/>
      <c r="N66" s="21"/>
      <c r="O66" s="21"/>
      <c r="P66" s="21"/>
      <c r="Q66" s="21"/>
      <c r="R66" s="21"/>
      <c r="S66" s="21"/>
      <c r="T66" s="21"/>
      <c r="U66" s="21"/>
      <c r="V66" s="21"/>
      <c r="W66" s="21"/>
    </row>
    <row r="67" spans="2:23">
      <c r="B67" s="163" t="s">
        <v>1755</v>
      </c>
      <c r="C67" s="164"/>
      <c r="D67" s="164"/>
      <c r="E67" s="21"/>
      <c r="F67" s="21"/>
      <c r="G67" s="21"/>
      <c r="H67" s="8"/>
      <c r="I67" s="8"/>
      <c r="J67" s="21"/>
      <c r="K67" s="21"/>
      <c r="L67" s="21"/>
      <c r="M67" s="21"/>
      <c r="N67" s="21"/>
      <c r="O67" s="21"/>
      <c r="P67" s="21"/>
      <c r="Q67" s="21"/>
      <c r="R67" s="21"/>
      <c r="S67" s="21"/>
      <c r="T67" s="21"/>
      <c r="U67" s="21"/>
      <c r="V67" s="21"/>
      <c r="W67" s="21"/>
    </row>
    <row r="68" spans="2:23">
      <c r="B68" s="21"/>
      <c r="C68" s="21"/>
      <c r="D68" s="8"/>
      <c r="E68" s="21"/>
      <c r="F68" s="21"/>
      <c r="G68" s="21"/>
      <c r="H68" s="8"/>
      <c r="I68" s="8"/>
      <c r="J68" s="21"/>
      <c r="K68" s="21"/>
      <c r="L68" s="21"/>
      <c r="M68" s="21"/>
      <c r="N68" s="21"/>
      <c r="O68" s="21"/>
      <c r="P68" s="21"/>
      <c r="Q68" s="21"/>
      <c r="R68" s="21"/>
      <c r="S68" s="21"/>
      <c r="T68" s="21"/>
      <c r="U68" s="21"/>
      <c r="V68" s="21"/>
      <c r="W68" s="21"/>
    </row>
    <row r="69" spans="2:23">
      <c r="B69" s="21"/>
      <c r="C69" s="21"/>
      <c r="D69" s="8"/>
      <c r="E69" s="21"/>
      <c r="F69" s="21"/>
      <c r="G69" s="21"/>
      <c r="H69" s="8"/>
      <c r="I69" s="8"/>
      <c r="J69" s="21"/>
      <c r="K69" s="21"/>
      <c r="L69" s="21"/>
      <c r="M69" s="21"/>
      <c r="N69" s="21"/>
      <c r="O69" s="21"/>
      <c r="P69" s="21"/>
      <c r="Q69" s="21"/>
      <c r="R69" s="21"/>
      <c r="S69" s="21"/>
      <c r="T69" s="21"/>
      <c r="U69" s="21"/>
      <c r="V69" s="21"/>
      <c r="W69" s="21"/>
    </row>
    <row r="70" spans="2:23">
      <c r="B70" s="21"/>
      <c r="C70" s="21"/>
      <c r="D70" s="8"/>
      <c r="E70" s="21"/>
      <c r="F70" s="21"/>
      <c r="G70" s="21"/>
      <c r="H70" s="8"/>
      <c r="I70" s="8"/>
      <c r="J70" s="21"/>
      <c r="K70" s="21"/>
      <c r="L70" s="21"/>
      <c r="M70" s="21"/>
      <c r="N70" s="21"/>
      <c r="O70" s="21"/>
      <c r="P70" s="21"/>
      <c r="Q70" s="21"/>
      <c r="R70" s="21"/>
      <c r="S70" s="21"/>
      <c r="T70" s="21"/>
      <c r="U70" s="21"/>
      <c r="V70" s="21"/>
      <c r="W70" s="21"/>
    </row>
    <row r="71" spans="2:23">
      <c r="B71" s="21"/>
      <c r="C71" s="21"/>
      <c r="D71" s="8"/>
      <c r="E71" s="21"/>
      <c r="F71" s="21"/>
      <c r="G71" s="21"/>
      <c r="H71" s="8"/>
      <c r="I71" s="8"/>
      <c r="J71" s="21"/>
      <c r="K71" s="21"/>
      <c r="L71" s="21"/>
      <c r="M71" s="21"/>
      <c r="N71" s="21"/>
      <c r="O71" s="21"/>
      <c r="P71" s="21"/>
      <c r="Q71" s="21"/>
      <c r="R71" s="21"/>
      <c r="S71" s="21"/>
      <c r="T71" s="21"/>
      <c r="U71" s="21"/>
      <c r="V71" s="21"/>
      <c r="W71" s="21"/>
    </row>
    <row r="72" spans="2:23">
      <c r="B72" s="21"/>
      <c r="C72" s="21"/>
      <c r="D72" s="8"/>
      <c r="E72" s="21"/>
      <c r="F72" s="21"/>
      <c r="G72" s="21"/>
      <c r="H72" s="8"/>
      <c r="I72" s="8"/>
      <c r="J72" s="21"/>
      <c r="K72" s="21"/>
      <c r="L72" s="21"/>
      <c r="M72" s="21"/>
      <c r="N72" s="21"/>
      <c r="O72" s="21"/>
      <c r="P72" s="21"/>
      <c r="Q72" s="21"/>
      <c r="R72" s="21"/>
      <c r="S72" s="21"/>
      <c r="T72" s="21"/>
      <c r="U72" s="21"/>
      <c r="V72" s="21"/>
      <c r="W72" s="21"/>
    </row>
    <row r="73" spans="2:23">
      <c r="B73" s="21"/>
      <c r="C73" s="21"/>
      <c r="D73" s="8"/>
      <c r="E73" s="21"/>
      <c r="F73" s="21"/>
      <c r="G73" s="21"/>
      <c r="H73" s="8"/>
      <c r="I73" s="8"/>
      <c r="J73" s="21"/>
      <c r="K73" s="21"/>
      <c r="L73" s="21"/>
      <c r="M73" s="21"/>
      <c r="N73" s="21"/>
      <c r="O73" s="21"/>
      <c r="P73" s="21"/>
      <c r="Q73" s="21"/>
      <c r="R73" s="21"/>
      <c r="S73" s="21"/>
      <c r="T73" s="21"/>
      <c r="U73" s="21"/>
      <c r="V73" s="21"/>
      <c r="W73" s="21"/>
    </row>
    <row r="74" spans="2:23">
      <c r="B74" s="21"/>
      <c r="C74" s="21"/>
      <c r="D74" s="8"/>
      <c r="E74" s="21"/>
      <c r="F74" s="21"/>
      <c r="G74" s="21"/>
      <c r="H74" s="8"/>
      <c r="I74" s="8"/>
      <c r="J74" s="21"/>
      <c r="K74" s="21"/>
      <c r="L74" s="21"/>
      <c r="M74" s="21"/>
      <c r="N74" s="21"/>
      <c r="O74" s="21"/>
      <c r="P74" s="21"/>
      <c r="Q74" s="21"/>
      <c r="R74" s="21"/>
      <c r="S74" s="21"/>
      <c r="T74" s="21"/>
      <c r="U74" s="21"/>
      <c r="V74" s="21"/>
      <c r="W74" s="21"/>
    </row>
    <row r="75" spans="2:23">
      <c r="B75" s="21"/>
      <c r="C75" s="21"/>
      <c r="D75" s="8"/>
      <c r="E75" s="21"/>
      <c r="F75" s="21"/>
      <c r="G75" s="21"/>
      <c r="H75" s="8"/>
      <c r="I75" s="8"/>
      <c r="J75" s="21"/>
      <c r="K75" s="21"/>
      <c r="L75" s="21"/>
      <c r="M75" s="21"/>
      <c r="N75" s="21"/>
      <c r="O75" s="21"/>
      <c r="P75" s="21"/>
      <c r="Q75" s="21"/>
      <c r="R75" s="21"/>
      <c r="S75" s="21"/>
      <c r="T75" s="21"/>
      <c r="U75" s="21"/>
      <c r="V75" s="21"/>
      <c r="W75" s="21"/>
    </row>
    <row r="76" spans="2:23">
      <c r="B76" s="21"/>
      <c r="C76" s="21"/>
      <c r="D76" s="8"/>
      <c r="E76" s="21"/>
      <c r="F76" s="21"/>
      <c r="G76" s="21"/>
      <c r="H76" s="8"/>
      <c r="I76" s="8"/>
      <c r="J76" s="21"/>
      <c r="K76" s="21"/>
      <c r="L76" s="21"/>
      <c r="M76" s="21"/>
      <c r="N76" s="21"/>
      <c r="O76" s="21"/>
      <c r="P76" s="21"/>
      <c r="Q76" s="21"/>
      <c r="R76" s="21"/>
      <c r="S76" s="21"/>
      <c r="T76" s="21"/>
      <c r="U76" s="21"/>
      <c r="V76" s="21"/>
      <c r="W76" s="21"/>
    </row>
    <row r="77" spans="2:23">
      <c r="B77" s="21"/>
      <c r="C77" s="21"/>
      <c r="D77" s="8"/>
      <c r="E77" s="21"/>
      <c r="F77" s="21"/>
      <c r="G77" s="21"/>
      <c r="H77" s="8"/>
      <c r="I77" s="8"/>
      <c r="J77" s="21"/>
      <c r="K77" s="21"/>
      <c r="L77" s="21"/>
      <c r="M77" s="21"/>
      <c r="N77" s="21"/>
      <c r="O77" s="21"/>
      <c r="P77" s="21"/>
      <c r="Q77" s="21"/>
      <c r="R77" s="21"/>
      <c r="S77" s="21"/>
      <c r="T77" s="21"/>
      <c r="U77" s="21"/>
      <c r="V77" s="21"/>
      <c r="W77" s="21"/>
    </row>
    <row r="78" spans="2:23">
      <c r="B78" s="21"/>
      <c r="C78" s="21"/>
      <c r="D78" s="8"/>
      <c r="E78" s="21"/>
      <c r="F78" s="21"/>
      <c r="G78" s="21"/>
      <c r="H78" s="8"/>
      <c r="I78" s="8"/>
      <c r="J78" s="21"/>
      <c r="K78" s="21"/>
      <c r="L78" s="21"/>
      <c r="M78" s="21"/>
      <c r="N78" s="21"/>
      <c r="O78" s="21"/>
      <c r="P78" s="21"/>
      <c r="Q78" s="21"/>
      <c r="R78" s="21"/>
      <c r="S78" s="21"/>
      <c r="T78" s="21"/>
      <c r="U78" s="21"/>
      <c r="V78" s="21"/>
      <c r="W78" s="21"/>
    </row>
    <row r="79" spans="2:23">
      <c r="B79" s="21"/>
      <c r="C79" s="21"/>
      <c r="D79" s="8"/>
      <c r="E79" s="21"/>
      <c r="F79" s="21"/>
      <c r="G79" s="21"/>
      <c r="H79" s="8"/>
      <c r="I79" s="8"/>
      <c r="J79" s="21"/>
      <c r="K79" s="21"/>
      <c r="L79" s="21"/>
      <c r="M79" s="21"/>
      <c r="N79" s="21"/>
      <c r="O79" s="21"/>
      <c r="P79" s="21"/>
      <c r="Q79" s="21"/>
      <c r="R79" s="21"/>
      <c r="S79" s="21"/>
      <c r="T79" s="21"/>
      <c r="U79" s="21"/>
      <c r="V79" s="21"/>
      <c r="W79" s="21"/>
    </row>
    <row r="80" spans="2:23">
      <c r="B80" s="21"/>
      <c r="C80" s="21"/>
      <c r="D80" s="8"/>
      <c r="E80" s="21"/>
      <c r="F80" s="21"/>
      <c r="G80" s="21"/>
      <c r="H80" s="8"/>
      <c r="I80" s="8"/>
      <c r="J80" s="21"/>
      <c r="K80" s="21"/>
      <c r="L80" s="21"/>
      <c r="M80" s="21"/>
      <c r="N80" s="21"/>
      <c r="O80" s="21"/>
      <c r="P80" s="21"/>
      <c r="Q80" s="21"/>
      <c r="R80" s="21"/>
      <c r="S80" s="21"/>
      <c r="T80" s="21"/>
      <c r="U80" s="21"/>
      <c r="V80" s="21"/>
      <c r="W80" s="21"/>
    </row>
    <row r="81" spans="2:23">
      <c r="B81" s="21"/>
      <c r="C81" s="21"/>
      <c r="D81" s="8"/>
      <c r="E81" s="21"/>
      <c r="F81" s="21"/>
      <c r="G81" s="21"/>
      <c r="H81" s="8"/>
      <c r="I81" s="8"/>
      <c r="J81" s="21"/>
      <c r="K81" s="21"/>
      <c r="L81" s="21"/>
      <c r="M81" s="21"/>
      <c r="N81" s="21"/>
      <c r="O81" s="21"/>
      <c r="P81" s="21"/>
      <c r="Q81" s="21"/>
      <c r="R81" s="21"/>
      <c r="S81" s="21"/>
      <c r="T81" s="21"/>
      <c r="U81" s="21"/>
      <c r="V81" s="21"/>
      <c r="W81" s="21"/>
    </row>
    <row r="82" spans="2:23">
      <c r="B82" s="21"/>
      <c r="C82" s="21"/>
      <c r="D82" s="8"/>
      <c r="E82" s="21"/>
      <c r="F82" s="21"/>
      <c r="G82" s="21"/>
      <c r="H82" s="8"/>
      <c r="I82" s="8"/>
      <c r="J82" s="21"/>
      <c r="K82" s="21"/>
      <c r="L82" s="21"/>
      <c r="M82" s="21"/>
      <c r="N82" s="21"/>
      <c r="O82" s="21"/>
      <c r="P82" s="21"/>
      <c r="Q82" s="21"/>
      <c r="R82" s="21"/>
      <c r="S82" s="21"/>
      <c r="T82" s="21"/>
      <c r="U82" s="21"/>
      <c r="V82" s="21"/>
      <c r="W82" s="21"/>
    </row>
    <row r="83" spans="2:23">
      <c r="B83" s="21"/>
      <c r="C83" s="21"/>
      <c r="D83" s="8"/>
      <c r="E83" s="21"/>
      <c r="F83" s="21"/>
      <c r="G83" s="21"/>
      <c r="H83" s="8"/>
      <c r="I83" s="8"/>
      <c r="J83" s="21"/>
      <c r="K83" s="21"/>
      <c r="L83" s="21"/>
      <c r="M83" s="21"/>
      <c r="N83" s="21"/>
      <c r="O83" s="21"/>
      <c r="P83" s="21"/>
      <c r="Q83" s="21"/>
      <c r="R83" s="21"/>
      <c r="S83" s="21"/>
      <c r="T83" s="21"/>
      <c r="U83" s="21"/>
      <c r="V83" s="21"/>
      <c r="W83" s="21"/>
    </row>
    <row r="84" spans="2:23">
      <c r="B84" s="21"/>
      <c r="C84" s="21"/>
      <c r="D84" s="8"/>
      <c r="E84" s="21"/>
      <c r="F84" s="21"/>
      <c r="G84" s="21"/>
      <c r="H84" s="8"/>
      <c r="I84" s="8"/>
      <c r="J84" s="21"/>
      <c r="K84" s="21"/>
      <c r="L84" s="21"/>
      <c r="M84" s="21"/>
      <c r="N84" s="21"/>
      <c r="O84" s="21"/>
      <c r="P84" s="21"/>
      <c r="Q84" s="21"/>
      <c r="R84" s="21"/>
      <c r="S84" s="21"/>
      <c r="T84" s="21"/>
      <c r="U84" s="21"/>
      <c r="V84" s="21"/>
      <c r="W84" s="21"/>
    </row>
    <row r="85" spans="2:23">
      <c r="B85" s="21"/>
      <c r="C85" s="21"/>
      <c r="D85" s="8"/>
      <c r="E85" s="21"/>
      <c r="F85" s="21"/>
      <c r="G85" s="21"/>
      <c r="H85" s="8"/>
      <c r="I85" s="8"/>
      <c r="J85" s="21"/>
      <c r="K85" s="21"/>
      <c r="L85" s="21"/>
      <c r="M85" s="21"/>
      <c r="N85" s="21"/>
      <c r="O85" s="21"/>
      <c r="P85" s="21"/>
      <c r="Q85" s="21"/>
      <c r="R85" s="21"/>
      <c r="S85" s="21"/>
      <c r="T85" s="21"/>
      <c r="U85" s="21"/>
      <c r="V85" s="21"/>
      <c r="W85" s="21"/>
    </row>
    <row r="86" spans="2:23">
      <c r="B86" s="21"/>
      <c r="C86" s="21"/>
      <c r="D86" s="8"/>
      <c r="E86" s="21"/>
      <c r="F86" s="21"/>
      <c r="G86" s="21"/>
      <c r="H86" s="8"/>
      <c r="I86" s="8"/>
      <c r="J86" s="21"/>
      <c r="K86" s="21"/>
      <c r="L86" s="21"/>
      <c r="M86" s="21"/>
      <c r="N86" s="21"/>
      <c r="O86" s="21"/>
      <c r="P86" s="21"/>
      <c r="Q86" s="21"/>
      <c r="R86" s="21"/>
      <c r="S86" s="21"/>
      <c r="T86" s="21"/>
      <c r="U86" s="21"/>
      <c r="V86" s="21"/>
      <c r="W86" s="21"/>
    </row>
    <row r="87" spans="2:23">
      <c r="B87" s="21"/>
      <c r="C87" s="21"/>
      <c r="D87" s="8"/>
      <c r="E87" s="21"/>
      <c r="F87" s="21"/>
      <c r="G87" s="21"/>
      <c r="H87" s="8"/>
      <c r="I87" s="8"/>
      <c r="J87" s="21"/>
      <c r="K87" s="21"/>
      <c r="L87" s="21"/>
      <c r="M87" s="21"/>
      <c r="N87" s="21"/>
      <c r="O87" s="21"/>
      <c r="P87" s="21"/>
      <c r="Q87" s="21"/>
      <c r="R87" s="21"/>
      <c r="S87" s="21"/>
      <c r="T87" s="21"/>
      <c r="U87" s="21"/>
      <c r="V87" s="21"/>
      <c r="W87" s="21"/>
    </row>
    <row r="88" spans="2:23">
      <c r="B88" s="21"/>
      <c r="C88" s="21"/>
      <c r="D88" s="8"/>
      <c r="E88" s="21"/>
      <c r="F88" s="21"/>
      <c r="G88" s="21"/>
      <c r="H88" s="8"/>
      <c r="I88" s="8"/>
      <c r="J88" s="21"/>
      <c r="K88" s="21"/>
      <c r="L88" s="21"/>
      <c r="M88" s="21"/>
      <c r="N88" s="21"/>
      <c r="O88" s="21"/>
      <c r="P88" s="21"/>
      <c r="Q88" s="21"/>
      <c r="R88" s="21"/>
      <c r="S88" s="21"/>
      <c r="T88" s="21"/>
      <c r="U88" s="21"/>
      <c r="V88" s="21"/>
      <c r="W88" s="21"/>
    </row>
    <row r="89" spans="2:23">
      <c r="B89" s="21"/>
      <c r="C89" s="21"/>
      <c r="D89" s="8"/>
      <c r="E89" s="21"/>
      <c r="F89" s="21"/>
      <c r="G89" s="21"/>
      <c r="H89" s="8"/>
      <c r="I89" s="8"/>
      <c r="J89" s="21"/>
      <c r="K89" s="21"/>
      <c r="L89" s="21"/>
      <c r="M89" s="21"/>
      <c r="N89" s="21"/>
      <c r="O89" s="21"/>
      <c r="P89" s="21"/>
      <c r="Q89" s="21"/>
      <c r="R89" s="21"/>
      <c r="S89" s="21"/>
      <c r="T89" s="21"/>
      <c r="U89" s="21"/>
      <c r="V89" s="21"/>
      <c r="W89" s="21"/>
    </row>
    <row r="90" spans="2:23">
      <c r="B90" s="21"/>
      <c r="C90" s="21"/>
      <c r="D90" s="8"/>
      <c r="E90" s="21"/>
      <c r="F90" s="21"/>
      <c r="G90" s="21"/>
      <c r="H90" s="8"/>
      <c r="I90" s="8"/>
      <c r="J90" s="21"/>
      <c r="K90" s="21"/>
      <c r="L90" s="21"/>
      <c r="M90" s="21"/>
      <c r="N90" s="21"/>
      <c r="O90" s="21"/>
      <c r="P90" s="21"/>
      <c r="Q90" s="21"/>
      <c r="R90" s="21"/>
      <c r="S90" s="21"/>
      <c r="T90" s="21"/>
      <c r="U90" s="21"/>
      <c r="V90" s="21"/>
      <c r="W90" s="21"/>
    </row>
    <row r="91" spans="2:23">
      <c r="B91" s="21"/>
      <c r="C91" s="21"/>
      <c r="D91" s="8"/>
      <c r="E91" s="21"/>
      <c r="F91" s="21"/>
      <c r="G91" s="21"/>
      <c r="H91" s="8"/>
      <c r="I91" s="8"/>
      <c r="J91" s="21"/>
      <c r="K91" s="21"/>
      <c r="L91" s="21"/>
      <c r="M91" s="21"/>
      <c r="N91" s="21"/>
      <c r="O91" s="21"/>
      <c r="P91" s="21"/>
      <c r="Q91" s="21"/>
      <c r="R91" s="21"/>
      <c r="S91" s="21"/>
      <c r="T91" s="21"/>
      <c r="U91" s="21"/>
      <c r="V91" s="21"/>
      <c r="W91" s="21"/>
    </row>
    <row r="92" spans="2:23">
      <c r="B92" s="21"/>
      <c r="C92" s="21"/>
      <c r="D92" s="8"/>
      <c r="E92" s="21"/>
      <c r="F92" s="21"/>
      <c r="G92" s="21"/>
      <c r="H92" s="8"/>
      <c r="I92" s="8"/>
      <c r="J92" s="21"/>
      <c r="K92" s="21"/>
      <c r="L92" s="21"/>
      <c r="M92" s="21"/>
      <c r="N92" s="21"/>
      <c r="O92" s="21"/>
      <c r="P92" s="21"/>
      <c r="Q92" s="21"/>
      <c r="R92" s="21"/>
      <c r="S92" s="21"/>
      <c r="T92" s="21"/>
      <c r="U92" s="21"/>
      <c r="V92" s="21"/>
      <c r="W92" s="21"/>
    </row>
    <row r="93" spans="2:23">
      <c r="B93" s="21"/>
      <c r="C93" s="21"/>
      <c r="D93" s="8"/>
      <c r="E93" s="21"/>
      <c r="F93" s="21"/>
      <c r="G93" s="21"/>
      <c r="H93" s="8"/>
      <c r="I93" s="8"/>
      <c r="J93" s="21"/>
      <c r="K93" s="21"/>
      <c r="L93" s="21"/>
      <c r="M93" s="21"/>
      <c r="N93" s="21"/>
      <c r="O93" s="21"/>
      <c r="P93" s="21"/>
      <c r="Q93" s="21"/>
      <c r="R93" s="21"/>
      <c r="S93" s="21"/>
      <c r="T93" s="21"/>
      <c r="U93" s="21"/>
      <c r="V93" s="21"/>
      <c r="W93" s="21"/>
    </row>
    <row r="94" spans="2:23">
      <c r="B94" s="21"/>
      <c r="C94" s="21"/>
      <c r="D94" s="8"/>
      <c r="E94" s="21"/>
      <c r="F94" s="21"/>
      <c r="G94" s="21"/>
      <c r="H94" s="8"/>
      <c r="I94" s="8"/>
      <c r="J94" s="21"/>
      <c r="K94" s="21"/>
      <c r="L94" s="21"/>
      <c r="M94" s="21"/>
      <c r="N94" s="21"/>
      <c r="O94" s="21"/>
      <c r="P94" s="21"/>
      <c r="Q94" s="21"/>
      <c r="R94" s="21"/>
      <c r="S94" s="21"/>
      <c r="T94" s="21"/>
      <c r="U94" s="21"/>
      <c r="V94" s="21"/>
      <c r="W94" s="21"/>
    </row>
    <row r="95" spans="2:23">
      <c r="B95" s="21"/>
      <c r="C95" s="21"/>
      <c r="D95" s="8"/>
      <c r="E95" s="21"/>
      <c r="F95" s="21"/>
      <c r="G95" s="21"/>
      <c r="H95" s="8"/>
      <c r="I95" s="8"/>
      <c r="J95" s="21"/>
      <c r="K95" s="21"/>
      <c r="L95" s="21"/>
      <c r="M95" s="21"/>
      <c r="N95" s="21"/>
      <c r="O95" s="21"/>
      <c r="P95" s="21"/>
      <c r="Q95" s="21"/>
      <c r="R95" s="21"/>
      <c r="S95" s="21"/>
      <c r="T95" s="21"/>
      <c r="U95" s="21"/>
      <c r="V95" s="21"/>
      <c r="W95" s="21"/>
    </row>
    <row r="96" spans="2:23">
      <c r="B96" s="21"/>
      <c r="C96" s="21"/>
      <c r="D96" s="8"/>
      <c r="E96" s="21"/>
      <c r="F96" s="21"/>
      <c r="G96" s="21"/>
      <c r="H96" s="8"/>
      <c r="I96" s="8"/>
      <c r="J96" s="21"/>
      <c r="K96" s="21"/>
      <c r="L96" s="21"/>
      <c r="M96" s="21"/>
      <c r="N96" s="21"/>
      <c r="O96" s="21"/>
      <c r="P96" s="21"/>
      <c r="Q96" s="21"/>
      <c r="R96" s="21"/>
      <c r="S96" s="21"/>
      <c r="T96" s="21"/>
      <c r="U96" s="21"/>
      <c r="V96" s="21"/>
      <c r="W96" s="21"/>
    </row>
    <row r="97" spans="2:23">
      <c r="B97" s="21"/>
      <c r="C97" s="21"/>
      <c r="D97" s="8"/>
      <c r="E97" s="21"/>
      <c r="F97" s="21"/>
      <c r="G97" s="21"/>
      <c r="H97" s="8"/>
      <c r="I97" s="8"/>
      <c r="J97" s="21"/>
      <c r="K97" s="21"/>
      <c r="L97" s="21"/>
      <c r="M97" s="21"/>
      <c r="N97" s="21"/>
      <c r="O97" s="21"/>
      <c r="P97" s="21"/>
      <c r="Q97" s="21"/>
      <c r="R97" s="21"/>
      <c r="S97" s="21"/>
      <c r="T97" s="21"/>
      <c r="U97" s="21"/>
      <c r="V97" s="21"/>
      <c r="W97" s="21"/>
    </row>
    <row r="98" spans="2:23">
      <c r="B98" s="21"/>
      <c r="C98" s="21"/>
      <c r="D98" s="8"/>
      <c r="E98" s="21"/>
      <c r="F98" s="21"/>
      <c r="G98" s="21"/>
      <c r="H98" s="8"/>
      <c r="I98" s="8"/>
      <c r="J98" s="21"/>
      <c r="K98" s="21"/>
      <c r="L98" s="21"/>
      <c r="M98" s="21"/>
      <c r="N98" s="21"/>
      <c r="O98" s="21"/>
      <c r="P98" s="21"/>
      <c r="Q98" s="21"/>
      <c r="R98" s="21"/>
      <c r="S98" s="21"/>
      <c r="T98" s="21"/>
      <c r="U98" s="21"/>
      <c r="V98" s="21"/>
      <c r="W98" s="21"/>
    </row>
    <row r="99" spans="2:23">
      <c r="B99" s="21"/>
      <c r="C99" s="21"/>
      <c r="D99" s="8"/>
      <c r="E99" s="21"/>
      <c r="F99" s="21"/>
      <c r="G99" s="21"/>
      <c r="H99" s="8"/>
      <c r="I99" s="8"/>
      <c r="J99" s="21"/>
      <c r="K99" s="21"/>
      <c r="L99" s="21"/>
      <c r="M99" s="21"/>
      <c r="N99" s="21"/>
      <c r="O99" s="21"/>
      <c r="P99" s="21"/>
      <c r="Q99" s="21"/>
      <c r="R99" s="21"/>
      <c r="S99" s="21"/>
      <c r="T99" s="21"/>
      <c r="U99" s="21"/>
      <c r="V99" s="21"/>
      <c r="W99" s="21"/>
    </row>
    <row r="100" spans="2:23">
      <c r="B100" s="21"/>
      <c r="C100" s="21"/>
      <c r="D100" s="8"/>
      <c r="E100" s="21"/>
      <c r="F100" s="21"/>
      <c r="G100" s="21"/>
      <c r="H100" s="8"/>
      <c r="I100" s="8"/>
      <c r="J100" s="21"/>
      <c r="K100" s="21"/>
      <c r="L100" s="21"/>
      <c r="M100" s="21"/>
      <c r="N100" s="21"/>
      <c r="O100" s="21"/>
      <c r="P100" s="21"/>
      <c r="Q100" s="21"/>
      <c r="R100" s="21"/>
      <c r="S100" s="21"/>
      <c r="T100" s="21"/>
      <c r="U100" s="21"/>
      <c r="V100" s="21"/>
      <c r="W100" s="21"/>
    </row>
    <row r="101" spans="2:23">
      <c r="B101" s="21"/>
      <c r="C101" s="21"/>
      <c r="D101" s="8"/>
      <c r="E101" s="21"/>
      <c r="F101" s="21"/>
      <c r="G101" s="21"/>
      <c r="H101" s="8"/>
      <c r="I101" s="8"/>
      <c r="J101" s="21"/>
      <c r="K101" s="21"/>
      <c r="L101" s="21"/>
      <c r="M101" s="21"/>
      <c r="N101" s="21"/>
      <c r="O101" s="21"/>
      <c r="P101" s="21"/>
      <c r="Q101" s="21"/>
      <c r="R101" s="21"/>
      <c r="S101" s="21"/>
      <c r="T101" s="21"/>
      <c r="U101" s="21"/>
      <c r="V101" s="21"/>
      <c r="W101" s="21"/>
    </row>
    <row r="102" spans="2:23">
      <c r="B102" s="21"/>
      <c r="C102" s="21"/>
      <c r="D102" s="8"/>
      <c r="E102" s="21"/>
      <c r="F102" s="21"/>
      <c r="G102" s="21"/>
      <c r="H102" s="8"/>
      <c r="I102" s="8"/>
      <c r="J102" s="21"/>
      <c r="K102" s="21"/>
      <c r="L102" s="21"/>
      <c r="M102" s="21"/>
      <c r="N102" s="21"/>
      <c r="O102" s="21"/>
      <c r="P102" s="21"/>
      <c r="Q102" s="21"/>
      <c r="R102" s="21"/>
      <c r="S102" s="21"/>
      <c r="T102" s="21"/>
      <c r="U102" s="21"/>
      <c r="V102" s="21"/>
      <c r="W102" s="21"/>
    </row>
    <row r="103" spans="2:23">
      <c r="B103" s="21"/>
      <c r="C103" s="21"/>
      <c r="D103" s="8"/>
      <c r="E103" s="21"/>
      <c r="F103" s="21"/>
      <c r="G103" s="21"/>
      <c r="H103" s="8"/>
      <c r="I103" s="8"/>
      <c r="J103" s="21"/>
      <c r="K103" s="21"/>
      <c r="L103" s="21"/>
      <c r="M103" s="21"/>
      <c r="N103" s="21"/>
      <c r="O103" s="21"/>
      <c r="P103" s="21"/>
      <c r="Q103" s="21"/>
      <c r="R103" s="21"/>
      <c r="S103" s="21"/>
      <c r="T103" s="21"/>
      <c r="U103" s="21"/>
      <c r="V103" s="21"/>
      <c r="W103" s="21"/>
    </row>
    <row r="104" spans="2:23">
      <c r="B104" s="21"/>
      <c r="C104" s="21"/>
      <c r="D104" s="8"/>
      <c r="E104" s="21"/>
      <c r="F104" s="21"/>
      <c r="G104" s="21"/>
      <c r="H104" s="8"/>
      <c r="I104" s="8"/>
      <c r="J104" s="21"/>
      <c r="K104" s="21"/>
      <c r="L104" s="21"/>
      <c r="M104" s="21"/>
      <c r="N104" s="21"/>
      <c r="O104" s="21"/>
      <c r="P104" s="21"/>
      <c r="Q104" s="21"/>
      <c r="R104" s="21"/>
      <c r="S104" s="21"/>
      <c r="T104" s="21"/>
      <c r="U104" s="21"/>
      <c r="V104" s="21"/>
      <c r="W104" s="21"/>
    </row>
    <row r="105" spans="2:23">
      <c r="B105" s="21"/>
      <c r="C105" s="21"/>
      <c r="D105" s="8"/>
      <c r="E105" s="21"/>
      <c r="F105" s="21"/>
      <c r="G105" s="21"/>
      <c r="H105" s="8"/>
      <c r="I105" s="8"/>
      <c r="J105" s="21"/>
      <c r="K105" s="21"/>
      <c r="L105" s="21"/>
      <c r="M105" s="21"/>
      <c r="N105" s="21"/>
      <c r="O105" s="21"/>
      <c r="P105" s="21"/>
      <c r="Q105" s="21"/>
      <c r="R105" s="21"/>
      <c r="S105" s="21"/>
      <c r="T105" s="21"/>
      <c r="U105" s="21"/>
      <c r="V105" s="21"/>
      <c r="W105" s="21"/>
    </row>
    <row r="106" spans="2:23">
      <c r="B106" s="21"/>
      <c r="C106" s="21"/>
      <c r="D106" s="8"/>
      <c r="E106" s="21"/>
      <c r="F106" s="21"/>
      <c r="G106" s="21"/>
      <c r="H106" s="8"/>
      <c r="I106" s="8"/>
      <c r="J106" s="21"/>
      <c r="K106" s="21"/>
      <c r="L106" s="21"/>
      <c r="M106" s="21"/>
      <c r="N106" s="21"/>
      <c r="O106" s="21"/>
      <c r="P106" s="21"/>
      <c r="Q106" s="21"/>
      <c r="R106" s="21"/>
      <c r="S106" s="21"/>
      <c r="T106" s="21"/>
      <c r="U106" s="21"/>
      <c r="V106" s="21"/>
      <c r="W106" s="21"/>
    </row>
    <row r="107" spans="2:23">
      <c r="B107" s="21"/>
      <c r="C107" s="21"/>
      <c r="D107" s="8"/>
      <c r="E107" s="21"/>
      <c r="F107" s="21"/>
      <c r="G107" s="21"/>
      <c r="H107" s="8"/>
      <c r="I107" s="8"/>
      <c r="J107" s="21"/>
      <c r="K107" s="21"/>
      <c r="L107" s="21"/>
      <c r="M107" s="21"/>
      <c r="N107" s="21"/>
      <c r="O107" s="21"/>
      <c r="P107" s="21"/>
      <c r="Q107" s="21"/>
      <c r="R107" s="21"/>
      <c r="S107" s="21"/>
      <c r="T107" s="21"/>
      <c r="U107" s="21"/>
      <c r="V107" s="21"/>
      <c r="W107" s="21"/>
    </row>
    <row r="108" spans="2:23">
      <c r="B108" s="21"/>
      <c r="C108" s="21"/>
      <c r="D108" s="8"/>
      <c r="E108" s="21"/>
      <c r="F108" s="21"/>
      <c r="G108" s="21"/>
      <c r="H108" s="8"/>
      <c r="I108" s="8"/>
      <c r="J108" s="21"/>
      <c r="K108" s="21"/>
      <c r="L108" s="21"/>
      <c r="M108" s="21"/>
      <c r="N108" s="21"/>
      <c r="O108" s="21"/>
      <c r="P108" s="21"/>
      <c r="Q108" s="21"/>
      <c r="R108" s="21"/>
      <c r="S108" s="21"/>
      <c r="T108" s="21"/>
      <c r="U108" s="21"/>
      <c r="V108" s="21"/>
      <c r="W108" s="21"/>
    </row>
    <row r="109" spans="2:23">
      <c r="B109" s="21"/>
      <c r="C109" s="21"/>
      <c r="D109" s="8"/>
      <c r="E109" s="21"/>
      <c r="F109" s="21"/>
      <c r="G109" s="21"/>
      <c r="H109" s="8"/>
      <c r="I109" s="8"/>
      <c r="J109" s="21"/>
      <c r="K109" s="21"/>
      <c r="L109" s="21"/>
      <c r="M109" s="21"/>
      <c r="N109" s="21"/>
      <c r="O109" s="21"/>
      <c r="P109" s="21"/>
      <c r="Q109" s="21"/>
      <c r="R109" s="21"/>
      <c r="S109" s="21"/>
      <c r="T109" s="21"/>
      <c r="U109" s="21"/>
      <c r="V109" s="21"/>
      <c r="W109" s="21"/>
    </row>
    <row r="110" spans="2:23">
      <c r="B110" s="21"/>
      <c r="C110" s="21"/>
      <c r="D110" s="8"/>
      <c r="E110" s="21"/>
      <c r="F110" s="21"/>
      <c r="G110" s="21"/>
      <c r="H110" s="8"/>
      <c r="I110" s="8"/>
      <c r="J110" s="21"/>
      <c r="K110" s="21"/>
      <c r="L110" s="21"/>
      <c r="M110" s="21"/>
      <c r="N110" s="21"/>
      <c r="O110" s="21"/>
      <c r="P110" s="21"/>
      <c r="Q110" s="21"/>
      <c r="R110" s="21"/>
      <c r="S110" s="21"/>
      <c r="T110" s="21"/>
      <c r="U110" s="21"/>
      <c r="V110" s="21"/>
      <c r="W110" s="21"/>
    </row>
    <row r="111" spans="2:23">
      <c r="B111" s="21"/>
      <c r="C111" s="21"/>
      <c r="D111" s="8"/>
      <c r="E111" s="21"/>
      <c r="F111" s="21"/>
      <c r="G111" s="21"/>
      <c r="H111" s="8"/>
      <c r="I111" s="8"/>
      <c r="J111" s="21"/>
      <c r="K111" s="21"/>
      <c r="L111" s="21"/>
      <c r="M111" s="21"/>
      <c r="N111" s="21"/>
      <c r="O111" s="21"/>
      <c r="P111" s="21"/>
      <c r="Q111" s="21"/>
      <c r="R111" s="21"/>
      <c r="S111" s="21"/>
      <c r="T111" s="21"/>
      <c r="U111" s="21"/>
      <c r="V111" s="21"/>
      <c r="W111" s="21"/>
    </row>
    <row r="112" spans="2:23">
      <c r="B112" s="21"/>
      <c r="C112" s="21"/>
      <c r="D112" s="8"/>
      <c r="E112" s="21"/>
      <c r="F112" s="21"/>
      <c r="G112" s="21"/>
      <c r="H112" s="8"/>
      <c r="I112" s="8"/>
      <c r="J112" s="21"/>
      <c r="K112" s="21"/>
      <c r="L112" s="21"/>
      <c r="M112" s="21"/>
      <c r="N112" s="21"/>
      <c r="O112" s="21"/>
      <c r="P112" s="21"/>
      <c r="Q112" s="21"/>
      <c r="R112" s="21"/>
      <c r="S112" s="21"/>
      <c r="T112" s="21"/>
      <c r="U112" s="21"/>
      <c r="V112" s="21"/>
      <c r="W112" s="21"/>
    </row>
    <row r="113" spans="2:23">
      <c r="B113" s="21"/>
      <c r="C113" s="21"/>
      <c r="D113" s="8"/>
      <c r="E113" s="21"/>
      <c r="F113" s="21"/>
      <c r="G113" s="21"/>
      <c r="H113" s="8"/>
      <c r="I113" s="8"/>
      <c r="J113" s="21"/>
      <c r="K113" s="21"/>
      <c r="L113" s="21"/>
      <c r="M113" s="21"/>
      <c r="N113" s="21"/>
      <c r="O113" s="21"/>
      <c r="P113" s="21"/>
      <c r="Q113" s="21"/>
      <c r="R113" s="21"/>
      <c r="S113" s="21"/>
      <c r="T113" s="21"/>
      <c r="U113" s="21"/>
      <c r="V113" s="21"/>
      <c r="W113" s="21"/>
    </row>
    <row r="114" spans="2:23">
      <c r="B114" s="21"/>
      <c r="C114" s="21"/>
      <c r="D114" s="8"/>
      <c r="E114" s="21"/>
      <c r="F114" s="21"/>
      <c r="G114" s="21"/>
      <c r="H114" s="8"/>
      <c r="I114" s="8"/>
      <c r="J114" s="21"/>
      <c r="K114" s="21"/>
      <c r="L114" s="21"/>
      <c r="M114" s="21"/>
      <c r="N114" s="21"/>
      <c r="O114" s="21"/>
      <c r="P114" s="21"/>
      <c r="Q114" s="21"/>
      <c r="R114" s="21"/>
      <c r="S114" s="21"/>
      <c r="T114" s="21"/>
      <c r="U114" s="21"/>
      <c r="V114" s="21"/>
      <c r="W114" s="21"/>
    </row>
    <row r="115" spans="2:23">
      <c r="B115" s="21"/>
      <c r="C115" s="21"/>
      <c r="D115" s="8"/>
      <c r="E115" s="21"/>
      <c r="F115" s="21"/>
      <c r="G115" s="21"/>
      <c r="H115" s="8"/>
      <c r="I115" s="8"/>
      <c r="J115" s="21"/>
      <c r="K115" s="21"/>
      <c r="L115" s="21"/>
      <c r="M115" s="21"/>
      <c r="N115" s="21"/>
      <c r="O115" s="21"/>
      <c r="P115" s="21"/>
      <c r="Q115" s="21"/>
      <c r="R115" s="21"/>
      <c r="S115" s="21"/>
      <c r="T115" s="21"/>
      <c r="U115" s="21"/>
      <c r="V115" s="21"/>
      <c r="W115" s="21"/>
    </row>
    <row r="116" spans="2:23">
      <c r="B116" s="21"/>
      <c r="C116" s="21"/>
      <c r="D116" s="8"/>
      <c r="E116" s="21"/>
      <c r="F116" s="21"/>
      <c r="G116" s="21"/>
      <c r="H116" s="8"/>
      <c r="I116" s="8"/>
      <c r="J116" s="21"/>
      <c r="K116" s="21"/>
      <c r="L116" s="21"/>
      <c r="M116" s="21"/>
      <c r="N116" s="21"/>
      <c r="O116" s="21"/>
      <c r="P116" s="21"/>
      <c r="Q116" s="21"/>
      <c r="R116" s="21"/>
      <c r="S116" s="21"/>
      <c r="T116" s="21"/>
      <c r="U116" s="21"/>
      <c r="V116" s="21"/>
      <c r="W116" s="21"/>
    </row>
    <row r="117" spans="2:23">
      <c r="B117" s="21"/>
      <c r="C117" s="21"/>
      <c r="D117" s="8"/>
      <c r="E117" s="21"/>
      <c r="F117" s="21"/>
      <c r="G117" s="21"/>
      <c r="H117" s="8"/>
      <c r="I117" s="8"/>
      <c r="J117" s="21"/>
      <c r="K117" s="21"/>
      <c r="L117" s="21"/>
      <c r="M117" s="21"/>
      <c r="N117" s="21"/>
      <c r="O117" s="21"/>
      <c r="P117" s="21"/>
      <c r="Q117" s="21"/>
      <c r="R117" s="21"/>
      <c r="S117" s="21"/>
      <c r="T117" s="21"/>
      <c r="U117" s="21"/>
      <c r="V117" s="21"/>
      <c r="W117" s="21"/>
    </row>
    <row r="118" spans="2:23">
      <c r="B118" s="21"/>
      <c r="C118" s="21"/>
      <c r="D118" s="8"/>
      <c r="E118" s="21"/>
      <c r="F118" s="21"/>
      <c r="G118" s="21"/>
      <c r="H118" s="8"/>
      <c r="I118" s="8"/>
      <c r="J118" s="21"/>
      <c r="K118" s="21"/>
      <c r="L118" s="21"/>
      <c r="M118" s="21"/>
      <c r="N118" s="21"/>
      <c r="O118" s="21"/>
      <c r="P118" s="21"/>
      <c r="Q118" s="21"/>
      <c r="R118" s="21"/>
      <c r="S118" s="21"/>
      <c r="T118" s="21"/>
      <c r="U118" s="21"/>
      <c r="V118" s="21"/>
      <c r="W118" s="21"/>
    </row>
    <row r="119" spans="2:23">
      <c r="B119" s="21"/>
      <c r="C119" s="21"/>
      <c r="D119" s="8"/>
      <c r="E119" s="21"/>
      <c r="F119" s="21"/>
      <c r="G119" s="21"/>
      <c r="H119" s="8"/>
      <c r="I119" s="8"/>
      <c r="J119" s="21"/>
      <c r="K119" s="21"/>
      <c r="L119" s="21"/>
      <c r="M119" s="21"/>
      <c r="N119" s="21"/>
      <c r="O119" s="21"/>
      <c r="P119" s="21"/>
      <c r="Q119" s="21"/>
      <c r="R119" s="21"/>
      <c r="S119" s="21"/>
      <c r="T119" s="21"/>
      <c r="U119" s="21"/>
      <c r="V119" s="21"/>
      <c r="W119" s="21"/>
    </row>
    <row r="120" spans="2:23">
      <c r="B120" s="21"/>
      <c r="C120" s="21"/>
      <c r="D120" s="8"/>
      <c r="E120" s="21"/>
      <c r="F120" s="21"/>
      <c r="G120" s="21"/>
      <c r="H120" s="8"/>
      <c r="I120" s="8"/>
      <c r="J120" s="21"/>
      <c r="K120" s="21"/>
      <c r="L120" s="21"/>
      <c r="M120" s="21"/>
      <c r="N120" s="21"/>
      <c r="O120" s="21"/>
      <c r="P120" s="21"/>
      <c r="Q120" s="21"/>
      <c r="R120" s="21"/>
      <c r="S120" s="21"/>
      <c r="T120" s="21"/>
      <c r="U120" s="21"/>
      <c r="V120" s="21"/>
      <c r="W120" s="21"/>
    </row>
    <row r="121" spans="2:23">
      <c r="B121" s="21"/>
      <c r="C121" s="21"/>
      <c r="D121" s="8"/>
      <c r="E121" s="21"/>
      <c r="F121" s="21"/>
      <c r="G121" s="21"/>
      <c r="H121" s="8"/>
      <c r="I121" s="8"/>
      <c r="J121" s="21"/>
      <c r="K121" s="21"/>
      <c r="L121" s="21"/>
      <c r="M121" s="21"/>
      <c r="N121" s="21"/>
      <c r="O121" s="21"/>
      <c r="P121" s="21"/>
      <c r="Q121" s="21"/>
      <c r="R121" s="21"/>
      <c r="S121" s="21"/>
      <c r="T121" s="21"/>
      <c r="U121" s="21"/>
      <c r="V121" s="21"/>
      <c r="W121" s="21"/>
    </row>
    <row r="122" spans="2:23">
      <c r="B122" s="21"/>
      <c r="C122" s="21"/>
      <c r="D122" s="8"/>
      <c r="E122" s="21"/>
      <c r="F122" s="21"/>
      <c r="G122" s="21"/>
      <c r="H122" s="8"/>
      <c r="I122" s="8"/>
      <c r="J122" s="21"/>
      <c r="K122" s="21"/>
      <c r="L122" s="21"/>
      <c r="M122" s="21"/>
      <c r="N122" s="21"/>
      <c r="O122" s="21"/>
      <c r="P122" s="21"/>
      <c r="Q122" s="21"/>
      <c r="R122" s="21"/>
      <c r="S122" s="21"/>
      <c r="T122" s="21"/>
      <c r="U122" s="21"/>
      <c r="V122" s="21"/>
      <c r="W122" s="21"/>
    </row>
    <row r="123" spans="2:23">
      <c r="B123" s="21"/>
      <c r="C123" s="21"/>
      <c r="D123" s="8"/>
      <c r="E123" s="21"/>
      <c r="F123" s="21"/>
      <c r="G123" s="21"/>
      <c r="H123" s="8"/>
      <c r="I123" s="8"/>
      <c r="J123" s="21"/>
      <c r="K123" s="21"/>
      <c r="L123" s="21"/>
      <c r="M123" s="21"/>
      <c r="N123" s="21"/>
      <c r="O123" s="21"/>
      <c r="P123" s="21"/>
      <c r="Q123" s="21"/>
      <c r="R123" s="21"/>
      <c r="S123" s="21"/>
      <c r="T123" s="21"/>
      <c r="U123" s="21"/>
      <c r="V123" s="21"/>
      <c r="W123" s="21"/>
    </row>
    <row r="124" spans="2:23">
      <c r="B124" s="21"/>
      <c r="C124" s="21"/>
      <c r="D124" s="8"/>
      <c r="E124" s="21"/>
      <c r="F124" s="21"/>
      <c r="G124" s="21"/>
      <c r="H124" s="8"/>
      <c r="I124" s="8"/>
      <c r="J124" s="21"/>
      <c r="K124" s="21"/>
      <c r="L124" s="21"/>
      <c r="M124" s="21"/>
      <c r="N124" s="21"/>
      <c r="O124" s="21"/>
      <c r="P124" s="21"/>
      <c r="Q124" s="21"/>
      <c r="R124" s="21"/>
      <c r="S124" s="21"/>
      <c r="T124" s="21"/>
      <c r="U124" s="21"/>
      <c r="V124" s="21"/>
      <c r="W124" s="21"/>
    </row>
    <row r="125" spans="2:23">
      <c r="B125" s="21"/>
      <c r="C125" s="21"/>
      <c r="D125" s="8"/>
      <c r="E125" s="21"/>
      <c r="F125" s="21"/>
      <c r="G125" s="21"/>
      <c r="H125" s="8"/>
      <c r="I125" s="8"/>
      <c r="J125" s="21"/>
      <c r="K125" s="21"/>
      <c r="L125" s="21"/>
      <c r="M125" s="21"/>
      <c r="N125" s="21"/>
      <c r="O125" s="21"/>
      <c r="P125" s="21"/>
      <c r="Q125" s="21"/>
      <c r="R125" s="21"/>
      <c r="S125" s="21"/>
      <c r="T125" s="21"/>
      <c r="U125" s="21"/>
      <c r="V125" s="21"/>
      <c r="W125" s="21"/>
    </row>
    <row r="126" spans="2:23">
      <c r="B126" s="21"/>
      <c r="C126" s="21"/>
      <c r="D126" s="8"/>
      <c r="E126" s="21"/>
      <c r="F126" s="21"/>
      <c r="G126" s="21"/>
      <c r="H126" s="8"/>
      <c r="I126" s="8"/>
      <c r="J126" s="21"/>
      <c r="K126" s="21"/>
      <c r="L126" s="21"/>
      <c r="M126" s="21"/>
      <c r="N126" s="21"/>
      <c r="O126" s="21"/>
      <c r="P126" s="21"/>
      <c r="Q126" s="21"/>
      <c r="R126" s="21"/>
      <c r="S126" s="21"/>
      <c r="T126" s="21"/>
      <c r="U126" s="21"/>
      <c r="V126" s="21"/>
      <c r="W126" s="21"/>
    </row>
    <row r="127" spans="2:23">
      <c r="B127" s="21"/>
      <c r="C127" s="21"/>
      <c r="D127" s="8"/>
      <c r="E127" s="21"/>
      <c r="F127" s="21"/>
      <c r="G127" s="21"/>
      <c r="H127" s="8"/>
      <c r="I127" s="8"/>
      <c r="J127" s="21"/>
      <c r="K127" s="21"/>
      <c r="L127" s="21"/>
      <c r="M127" s="21"/>
      <c r="N127" s="21"/>
      <c r="O127" s="21"/>
      <c r="P127" s="21"/>
      <c r="Q127" s="21"/>
      <c r="R127" s="21"/>
      <c r="S127" s="21"/>
      <c r="T127" s="21"/>
      <c r="U127" s="21"/>
      <c r="V127" s="21"/>
      <c r="W127" s="21"/>
    </row>
    <row r="128" spans="2:23">
      <c r="B128" s="21"/>
      <c r="C128" s="21"/>
      <c r="D128" s="8"/>
      <c r="E128" s="21"/>
      <c r="F128" s="21"/>
      <c r="G128" s="21"/>
      <c r="H128" s="8"/>
      <c r="I128" s="8"/>
      <c r="J128" s="21"/>
      <c r="K128" s="21"/>
      <c r="L128" s="21"/>
      <c r="M128" s="21"/>
      <c r="N128" s="21"/>
      <c r="O128" s="21"/>
      <c r="P128" s="21"/>
      <c r="Q128" s="21"/>
      <c r="R128" s="21"/>
      <c r="S128" s="21"/>
      <c r="T128" s="21"/>
      <c r="U128" s="21"/>
      <c r="V128" s="21"/>
      <c r="W128" s="21"/>
    </row>
    <row r="129" spans="2:23">
      <c r="B129" s="21"/>
      <c r="C129" s="21"/>
      <c r="D129" s="8"/>
      <c r="E129" s="21"/>
      <c r="F129" s="21"/>
      <c r="G129" s="21"/>
      <c r="H129" s="8"/>
      <c r="I129" s="8"/>
      <c r="J129" s="21"/>
      <c r="K129" s="21"/>
      <c r="L129" s="21"/>
      <c r="M129" s="21"/>
      <c r="N129" s="21"/>
      <c r="O129" s="21"/>
      <c r="P129" s="21"/>
      <c r="Q129" s="21"/>
      <c r="R129" s="21"/>
      <c r="S129" s="21"/>
      <c r="T129" s="21"/>
      <c r="U129" s="21"/>
      <c r="V129" s="21"/>
      <c r="W129" s="21"/>
    </row>
    <row r="130" spans="2:23">
      <c r="B130" s="21"/>
      <c r="C130" s="21"/>
      <c r="D130" s="8"/>
      <c r="E130" s="21"/>
      <c r="F130" s="21"/>
      <c r="G130" s="21"/>
      <c r="H130" s="8"/>
      <c r="I130" s="8"/>
      <c r="J130" s="21"/>
      <c r="K130" s="21"/>
      <c r="L130" s="21"/>
      <c r="M130" s="21"/>
      <c r="N130" s="21"/>
      <c r="O130" s="21"/>
      <c r="P130" s="21"/>
      <c r="Q130" s="21"/>
      <c r="R130" s="21"/>
      <c r="S130" s="21"/>
      <c r="T130" s="21"/>
      <c r="U130" s="21"/>
      <c r="V130" s="21"/>
      <c r="W130" s="21"/>
    </row>
    <row r="131" spans="2:23">
      <c r="B131" s="21"/>
      <c r="C131" s="21"/>
      <c r="D131" s="8"/>
      <c r="E131" s="21"/>
      <c r="F131" s="21"/>
      <c r="G131" s="21"/>
      <c r="H131" s="8"/>
      <c r="I131" s="8"/>
      <c r="J131" s="21"/>
      <c r="K131" s="21"/>
      <c r="L131" s="21"/>
      <c r="M131" s="21"/>
      <c r="N131" s="21"/>
      <c r="O131" s="21"/>
      <c r="P131" s="21"/>
      <c r="Q131" s="21"/>
      <c r="R131" s="21"/>
      <c r="S131" s="21"/>
      <c r="T131" s="21"/>
      <c r="U131" s="21"/>
      <c r="V131" s="21"/>
      <c r="W131" s="21"/>
    </row>
    <row r="132" spans="2:23">
      <c r="B132" s="21"/>
      <c r="C132" s="21"/>
      <c r="D132" s="8"/>
      <c r="E132" s="21"/>
      <c r="F132" s="21"/>
      <c r="G132" s="21"/>
      <c r="H132" s="8"/>
      <c r="I132" s="8"/>
      <c r="J132" s="21"/>
      <c r="K132" s="21"/>
      <c r="L132" s="21"/>
      <c r="M132" s="21"/>
      <c r="N132" s="21"/>
      <c r="O132" s="21"/>
      <c r="P132" s="21"/>
      <c r="Q132" s="21"/>
      <c r="R132" s="21"/>
      <c r="S132" s="21"/>
      <c r="T132" s="21"/>
      <c r="U132" s="21"/>
      <c r="V132" s="21"/>
      <c r="W132" s="21"/>
    </row>
    <row r="133" spans="2:23">
      <c r="B133" s="21"/>
      <c r="C133" s="21"/>
      <c r="D133" s="8"/>
      <c r="E133" s="21"/>
      <c r="F133" s="21"/>
      <c r="G133" s="21"/>
      <c r="H133" s="8"/>
      <c r="I133" s="8"/>
      <c r="J133" s="21"/>
      <c r="K133" s="21"/>
      <c r="L133" s="21"/>
      <c r="M133" s="21"/>
      <c r="N133" s="21"/>
      <c r="O133" s="21"/>
      <c r="P133" s="21"/>
      <c r="Q133" s="21"/>
      <c r="R133" s="21"/>
      <c r="S133" s="21"/>
      <c r="T133" s="21"/>
      <c r="U133" s="21"/>
      <c r="V133" s="21"/>
      <c r="W133" s="21"/>
    </row>
    <row r="134" spans="2:23">
      <c r="B134" s="21"/>
      <c r="C134" s="21"/>
      <c r="D134" s="8"/>
      <c r="E134" s="21"/>
      <c r="F134" s="21"/>
      <c r="G134" s="21"/>
      <c r="H134" s="8"/>
      <c r="I134" s="8"/>
      <c r="J134" s="21"/>
      <c r="K134" s="21"/>
      <c r="L134" s="21"/>
      <c r="M134" s="21"/>
      <c r="N134" s="21"/>
      <c r="O134" s="21"/>
      <c r="P134" s="21"/>
      <c r="Q134" s="21"/>
      <c r="R134" s="21"/>
      <c r="S134" s="21"/>
      <c r="T134" s="21"/>
      <c r="U134" s="21"/>
      <c r="V134" s="21"/>
      <c r="W134" s="21"/>
    </row>
    <row r="135" spans="2:23">
      <c r="B135" s="21"/>
      <c r="C135" s="21"/>
      <c r="D135" s="8"/>
      <c r="E135" s="21"/>
      <c r="F135" s="21"/>
      <c r="G135" s="21"/>
      <c r="H135" s="8"/>
      <c r="I135" s="8"/>
      <c r="J135" s="21"/>
      <c r="K135" s="21"/>
      <c r="L135" s="21"/>
      <c r="M135" s="21"/>
      <c r="N135" s="21"/>
      <c r="O135" s="21"/>
      <c r="P135" s="21"/>
      <c r="Q135" s="21"/>
      <c r="R135" s="21"/>
      <c r="S135" s="21"/>
      <c r="T135" s="21"/>
      <c r="U135" s="21"/>
      <c r="V135" s="21"/>
      <c r="W135" s="21"/>
    </row>
    <row r="136" spans="2:23">
      <c r="B136" s="21"/>
      <c r="C136" s="21"/>
      <c r="D136" s="8"/>
      <c r="E136" s="21"/>
      <c r="F136" s="21"/>
      <c r="G136" s="21"/>
      <c r="H136" s="8"/>
      <c r="I136" s="8"/>
      <c r="J136" s="21"/>
      <c r="K136" s="21"/>
      <c r="L136" s="21"/>
      <c r="M136" s="21"/>
      <c r="N136" s="21"/>
      <c r="O136" s="21"/>
      <c r="P136" s="21"/>
      <c r="Q136" s="21"/>
      <c r="R136" s="21"/>
      <c r="S136" s="21"/>
      <c r="T136" s="21"/>
      <c r="U136" s="21"/>
      <c r="V136" s="21"/>
      <c r="W136" s="21"/>
    </row>
    <row r="137" spans="2:23">
      <c r="B137" s="21"/>
      <c r="C137" s="21"/>
      <c r="D137" s="8"/>
      <c r="E137" s="21"/>
      <c r="F137" s="21"/>
      <c r="G137" s="21"/>
      <c r="H137" s="8"/>
      <c r="I137" s="8"/>
      <c r="J137" s="21"/>
      <c r="K137" s="21"/>
      <c r="L137" s="21"/>
      <c r="M137" s="21"/>
      <c r="N137" s="21"/>
      <c r="O137" s="21"/>
      <c r="P137" s="21"/>
      <c r="Q137" s="21"/>
      <c r="R137" s="21"/>
      <c r="S137" s="21"/>
      <c r="T137" s="21"/>
      <c r="U137" s="21"/>
      <c r="V137" s="21"/>
      <c r="W137" s="21"/>
    </row>
    <row r="138" spans="2:23">
      <c r="B138" s="21"/>
      <c r="C138" s="21"/>
      <c r="D138" s="8"/>
      <c r="E138" s="21"/>
      <c r="F138" s="21"/>
      <c r="G138" s="21"/>
      <c r="H138" s="8"/>
      <c r="I138" s="8"/>
      <c r="J138" s="21"/>
      <c r="K138" s="21"/>
      <c r="L138" s="21"/>
      <c r="M138" s="21"/>
      <c r="N138" s="21"/>
      <c r="O138" s="21"/>
      <c r="P138" s="21"/>
      <c r="Q138" s="21"/>
      <c r="R138" s="21"/>
      <c r="S138" s="21"/>
      <c r="T138" s="21"/>
      <c r="U138" s="21"/>
      <c r="V138" s="21"/>
      <c r="W138" s="21"/>
    </row>
    <row r="139" spans="2:23">
      <c r="B139" s="21"/>
      <c r="C139" s="21"/>
      <c r="D139" s="8"/>
      <c r="E139" s="21"/>
      <c r="F139" s="21"/>
      <c r="G139" s="21"/>
      <c r="H139" s="8"/>
      <c r="I139" s="8"/>
      <c r="J139" s="21"/>
      <c r="K139" s="21"/>
      <c r="L139" s="21"/>
      <c r="M139" s="21"/>
      <c r="N139" s="21"/>
      <c r="O139" s="21"/>
      <c r="P139" s="21"/>
      <c r="Q139" s="21"/>
      <c r="R139" s="21"/>
      <c r="S139" s="21"/>
      <c r="T139" s="21"/>
      <c r="U139" s="21"/>
      <c r="V139" s="21"/>
      <c r="W139" s="21"/>
    </row>
    <row r="140" spans="2:23">
      <c r="B140" s="21"/>
      <c r="C140" s="21"/>
      <c r="D140" s="8"/>
      <c r="E140" s="21"/>
      <c r="F140" s="21"/>
      <c r="G140" s="21"/>
      <c r="H140" s="8"/>
      <c r="I140" s="8"/>
      <c r="J140" s="21"/>
      <c r="K140" s="21"/>
      <c r="L140" s="21"/>
      <c r="M140" s="21"/>
      <c r="N140" s="21"/>
      <c r="O140" s="21"/>
      <c r="P140" s="21"/>
      <c r="Q140" s="21"/>
      <c r="R140" s="21"/>
      <c r="S140" s="21"/>
      <c r="T140" s="21"/>
      <c r="U140" s="21"/>
      <c r="V140" s="21"/>
      <c r="W140" s="21"/>
    </row>
    <row r="141" spans="2:23">
      <c r="B141" s="21"/>
      <c r="C141" s="21"/>
      <c r="D141" s="8"/>
      <c r="E141" s="21"/>
      <c r="F141" s="21"/>
      <c r="G141" s="21"/>
      <c r="H141" s="8"/>
      <c r="I141" s="8"/>
      <c r="J141" s="21"/>
      <c r="K141" s="21"/>
      <c r="L141" s="21"/>
      <c r="M141" s="21"/>
      <c r="N141" s="21"/>
      <c r="O141" s="21"/>
      <c r="P141" s="21"/>
      <c r="Q141" s="21"/>
      <c r="R141" s="21"/>
      <c r="S141" s="21"/>
      <c r="T141" s="21"/>
      <c r="U141" s="21"/>
      <c r="V141" s="21"/>
      <c r="W141" s="21"/>
    </row>
    <row r="142" spans="2:23">
      <c r="B142" s="21"/>
      <c r="C142" s="21"/>
      <c r="D142" s="8"/>
      <c r="E142" s="21"/>
      <c r="F142" s="21"/>
      <c r="G142" s="21"/>
      <c r="H142" s="8"/>
      <c r="I142" s="8"/>
      <c r="J142" s="21"/>
      <c r="K142" s="21"/>
      <c r="L142" s="21"/>
      <c r="M142" s="21"/>
      <c r="N142" s="21"/>
      <c r="O142" s="21"/>
      <c r="P142" s="21"/>
      <c r="Q142" s="21"/>
      <c r="R142" s="21"/>
      <c r="S142" s="21"/>
      <c r="T142" s="21"/>
      <c r="U142" s="21"/>
      <c r="V142" s="21"/>
      <c r="W142" s="21"/>
    </row>
    <row r="143" spans="2:23">
      <c r="B143" s="21"/>
      <c r="C143" s="21"/>
      <c r="D143" s="8"/>
      <c r="E143" s="21"/>
      <c r="F143" s="21"/>
      <c r="G143" s="21"/>
      <c r="H143" s="8"/>
      <c r="I143" s="8"/>
      <c r="J143" s="21"/>
      <c r="K143" s="21"/>
      <c r="L143" s="21"/>
      <c r="M143" s="21"/>
      <c r="N143" s="21"/>
      <c r="O143" s="21"/>
      <c r="P143" s="21"/>
      <c r="Q143" s="21"/>
      <c r="R143" s="21"/>
      <c r="S143" s="21"/>
      <c r="T143" s="21"/>
      <c r="U143" s="21"/>
      <c r="V143" s="21"/>
      <c r="W143" s="21"/>
    </row>
    <row r="144" spans="2:23">
      <c r="B144" s="21"/>
      <c r="C144" s="21"/>
      <c r="D144" s="8"/>
      <c r="E144" s="21"/>
      <c r="F144" s="21"/>
      <c r="G144" s="21"/>
      <c r="H144" s="8"/>
      <c r="I144" s="8"/>
      <c r="J144" s="21"/>
      <c r="K144" s="21"/>
      <c r="L144" s="21"/>
      <c r="M144" s="21"/>
      <c r="N144" s="21"/>
      <c r="O144" s="21"/>
      <c r="P144" s="21"/>
      <c r="Q144" s="21"/>
      <c r="R144" s="21"/>
      <c r="S144" s="21"/>
      <c r="T144" s="21"/>
      <c r="U144" s="21"/>
      <c r="V144" s="21"/>
      <c r="W144" s="21"/>
    </row>
    <row r="145" spans="2:23">
      <c r="B145" s="21"/>
      <c r="C145" s="21"/>
      <c r="D145" s="8"/>
      <c r="E145" s="21"/>
      <c r="F145" s="21"/>
      <c r="G145" s="21"/>
      <c r="H145" s="8"/>
      <c r="I145" s="8"/>
      <c r="J145" s="21"/>
      <c r="K145" s="21"/>
      <c r="L145" s="21"/>
      <c r="M145" s="21"/>
      <c r="N145" s="21"/>
      <c r="O145" s="21"/>
      <c r="P145" s="21"/>
      <c r="Q145" s="21"/>
      <c r="R145" s="21"/>
      <c r="S145" s="21"/>
      <c r="T145" s="21"/>
      <c r="U145" s="21"/>
      <c r="V145" s="21"/>
      <c r="W145" s="21"/>
    </row>
    <row r="146" spans="2:23">
      <c r="B146" s="21"/>
      <c r="C146" s="21"/>
      <c r="D146" s="8"/>
      <c r="E146" s="21"/>
      <c r="F146" s="21"/>
      <c r="G146" s="21"/>
      <c r="H146" s="8"/>
      <c r="I146" s="8"/>
      <c r="J146" s="21"/>
      <c r="K146" s="21"/>
      <c r="L146" s="21"/>
      <c r="M146" s="21"/>
      <c r="N146" s="21"/>
      <c r="O146" s="21"/>
      <c r="P146" s="21"/>
      <c r="Q146" s="21"/>
      <c r="R146" s="21"/>
      <c r="S146" s="21"/>
      <c r="T146" s="21"/>
      <c r="U146" s="21"/>
      <c r="V146" s="21"/>
      <c r="W146" s="21"/>
    </row>
    <row r="147" spans="2:23">
      <c r="B147" s="21"/>
      <c r="C147" s="21"/>
      <c r="D147" s="8"/>
      <c r="E147" s="21"/>
      <c r="F147" s="21"/>
      <c r="G147" s="21"/>
      <c r="H147" s="8"/>
      <c r="I147" s="8"/>
      <c r="J147" s="21"/>
      <c r="K147" s="21"/>
      <c r="L147" s="21"/>
      <c r="M147" s="21"/>
      <c r="N147" s="21"/>
      <c r="O147" s="21"/>
      <c r="P147" s="21"/>
      <c r="Q147" s="21"/>
      <c r="R147" s="21"/>
      <c r="S147" s="21"/>
      <c r="T147" s="21"/>
      <c r="U147" s="21"/>
      <c r="V147" s="21"/>
      <c r="W147" s="21"/>
    </row>
    <row r="148" spans="2:23">
      <c r="B148" s="21"/>
      <c r="C148" s="21"/>
      <c r="D148" s="8"/>
      <c r="E148" s="21"/>
      <c r="F148" s="21"/>
      <c r="G148" s="21"/>
      <c r="H148" s="8"/>
      <c r="I148" s="8"/>
      <c r="J148" s="21"/>
      <c r="K148" s="21"/>
      <c r="L148" s="21"/>
      <c r="M148" s="21"/>
      <c r="N148" s="21"/>
      <c r="O148" s="21"/>
      <c r="P148" s="21"/>
      <c r="Q148" s="21"/>
      <c r="R148" s="21"/>
      <c r="S148" s="21"/>
      <c r="T148" s="21"/>
      <c r="U148" s="21"/>
      <c r="V148" s="21"/>
      <c r="W148" s="21"/>
    </row>
    <row r="149" spans="2:23">
      <c r="B149" s="21"/>
      <c r="C149" s="21"/>
      <c r="D149" s="8"/>
      <c r="E149" s="21"/>
      <c r="F149" s="21"/>
      <c r="G149" s="21"/>
      <c r="H149" s="8"/>
      <c r="I149" s="8"/>
      <c r="J149" s="21"/>
      <c r="K149" s="21"/>
      <c r="L149" s="21"/>
      <c r="M149" s="21"/>
      <c r="N149" s="21"/>
      <c r="O149" s="21"/>
      <c r="P149" s="21"/>
      <c r="Q149" s="21"/>
      <c r="R149" s="21"/>
      <c r="S149" s="21"/>
      <c r="T149" s="21"/>
      <c r="U149" s="21"/>
      <c r="V149" s="21"/>
      <c r="W149" s="21"/>
    </row>
    <row r="150" spans="2:23">
      <c r="B150" s="21"/>
      <c r="C150" s="21"/>
      <c r="D150" s="8"/>
      <c r="E150" s="21"/>
      <c r="F150" s="21"/>
      <c r="G150" s="21"/>
      <c r="H150" s="8"/>
      <c r="I150" s="8"/>
      <c r="J150" s="21"/>
      <c r="K150" s="21"/>
      <c r="L150" s="21"/>
      <c r="M150" s="21"/>
      <c r="N150" s="21"/>
      <c r="O150" s="21"/>
      <c r="P150" s="21"/>
      <c r="Q150" s="21"/>
      <c r="R150" s="21"/>
      <c r="S150" s="21"/>
      <c r="T150" s="21"/>
      <c r="U150" s="21"/>
      <c r="V150" s="21"/>
      <c r="W150" s="21"/>
    </row>
    <row r="151" spans="2:23">
      <c r="B151" s="21"/>
      <c r="C151" s="21"/>
      <c r="D151" s="8"/>
      <c r="E151" s="21"/>
      <c r="F151" s="21"/>
      <c r="G151" s="21"/>
      <c r="H151" s="8"/>
      <c r="I151" s="8"/>
      <c r="J151" s="21"/>
      <c r="K151" s="21"/>
      <c r="L151" s="21"/>
      <c r="M151" s="21"/>
      <c r="N151" s="21"/>
      <c r="O151" s="21"/>
      <c r="P151" s="21"/>
      <c r="Q151" s="21"/>
      <c r="R151" s="21"/>
      <c r="S151" s="21"/>
      <c r="T151" s="21"/>
      <c r="U151" s="21"/>
      <c r="V151" s="21"/>
      <c r="W151" s="21"/>
    </row>
    <row r="152" spans="2:23">
      <c r="B152" s="21"/>
      <c r="C152" s="21"/>
      <c r="D152" s="8"/>
      <c r="E152" s="21"/>
      <c r="F152" s="21"/>
      <c r="G152" s="21"/>
      <c r="H152" s="8"/>
      <c r="I152" s="8"/>
      <c r="J152" s="21"/>
      <c r="K152" s="21"/>
      <c r="L152" s="21"/>
      <c r="M152" s="21"/>
      <c r="N152" s="21"/>
      <c r="O152" s="21"/>
      <c r="P152" s="21"/>
      <c r="Q152" s="21"/>
      <c r="R152" s="21"/>
      <c r="S152" s="21"/>
      <c r="T152" s="21"/>
      <c r="U152" s="21"/>
      <c r="V152" s="21"/>
      <c r="W152" s="21"/>
    </row>
    <row r="153" spans="2:23">
      <c r="B153" s="21"/>
      <c r="C153" s="21"/>
      <c r="D153" s="8"/>
      <c r="E153" s="21"/>
      <c r="F153" s="21"/>
      <c r="G153" s="21"/>
      <c r="H153" s="8"/>
      <c r="I153" s="8"/>
      <c r="J153" s="21"/>
      <c r="K153" s="21"/>
      <c r="L153" s="21"/>
      <c r="M153" s="21"/>
      <c r="N153" s="21"/>
      <c r="O153" s="21"/>
      <c r="P153" s="21"/>
      <c r="Q153" s="21"/>
      <c r="R153" s="21"/>
      <c r="S153" s="21"/>
      <c r="T153" s="21"/>
      <c r="U153" s="21"/>
      <c r="V153" s="21"/>
      <c r="W153" s="21"/>
    </row>
    <row r="154" spans="2:23">
      <c r="B154" s="21"/>
      <c r="C154" s="21"/>
      <c r="D154" s="8"/>
      <c r="E154" s="21"/>
      <c r="F154" s="21"/>
      <c r="G154" s="21"/>
      <c r="H154" s="8"/>
      <c r="I154" s="8"/>
      <c r="J154" s="21"/>
      <c r="K154" s="21"/>
      <c r="L154" s="21"/>
      <c r="M154" s="21"/>
      <c r="N154" s="21"/>
      <c r="O154" s="21"/>
      <c r="P154" s="21"/>
      <c r="Q154" s="21"/>
      <c r="R154" s="21"/>
      <c r="S154" s="21"/>
      <c r="T154" s="21"/>
      <c r="U154" s="21"/>
      <c r="V154" s="21"/>
      <c r="W154" s="21"/>
    </row>
    <row r="155" spans="2:23">
      <c r="B155" s="21"/>
      <c r="C155" s="21"/>
      <c r="D155" s="8"/>
      <c r="E155" s="21"/>
      <c r="F155" s="21"/>
      <c r="G155" s="21"/>
      <c r="H155" s="8"/>
      <c r="I155" s="8"/>
      <c r="J155" s="21"/>
      <c r="K155" s="21"/>
      <c r="L155" s="21"/>
      <c r="M155" s="21"/>
      <c r="N155" s="21"/>
      <c r="O155" s="21"/>
      <c r="P155" s="21"/>
      <c r="Q155" s="21"/>
      <c r="R155" s="21"/>
      <c r="S155" s="21"/>
      <c r="T155" s="21"/>
      <c r="U155" s="21"/>
      <c r="V155" s="21"/>
      <c r="W155" s="21"/>
    </row>
    <row r="156" spans="2:23">
      <c r="B156" s="21"/>
      <c r="C156" s="21"/>
      <c r="D156" s="8"/>
      <c r="E156" s="21"/>
      <c r="F156" s="21"/>
      <c r="G156" s="21"/>
      <c r="H156" s="8"/>
      <c r="I156" s="8"/>
      <c r="J156" s="21"/>
      <c r="K156" s="21"/>
      <c r="L156" s="21"/>
      <c r="M156" s="21"/>
      <c r="N156" s="21"/>
      <c r="O156" s="21"/>
      <c r="P156" s="21"/>
      <c r="Q156" s="21"/>
      <c r="R156" s="21"/>
      <c r="S156" s="21"/>
      <c r="T156" s="21"/>
      <c r="U156" s="21"/>
      <c r="V156" s="21"/>
      <c r="W156" s="21"/>
    </row>
    <row r="157" spans="2:23">
      <c r="B157" s="21"/>
      <c r="C157" s="21"/>
      <c r="D157" s="8"/>
      <c r="E157" s="21"/>
      <c r="F157" s="21"/>
      <c r="G157" s="21"/>
      <c r="H157" s="8"/>
      <c r="I157" s="8"/>
      <c r="J157" s="21"/>
      <c r="K157" s="21"/>
      <c r="L157" s="21"/>
      <c r="M157" s="21"/>
      <c r="N157" s="21"/>
      <c r="O157" s="21"/>
      <c r="P157" s="21"/>
      <c r="Q157" s="21"/>
      <c r="R157" s="21"/>
      <c r="S157" s="21"/>
      <c r="T157" s="21"/>
      <c r="U157" s="21"/>
      <c r="V157" s="21"/>
      <c r="W157" s="21"/>
    </row>
    <row r="158" spans="2:23">
      <c r="B158" s="21"/>
      <c r="C158" s="21"/>
      <c r="D158" s="8"/>
      <c r="E158" s="21"/>
      <c r="F158" s="21"/>
      <c r="G158" s="21"/>
      <c r="H158" s="8"/>
      <c r="I158" s="8"/>
      <c r="J158" s="21"/>
      <c r="K158" s="21"/>
      <c r="L158" s="21"/>
      <c r="M158" s="21"/>
      <c r="N158" s="21"/>
      <c r="O158" s="21"/>
      <c r="P158" s="21"/>
      <c r="Q158" s="21"/>
      <c r="R158" s="21"/>
      <c r="S158" s="21"/>
      <c r="T158" s="21"/>
      <c r="U158" s="21"/>
      <c r="V158" s="21"/>
      <c r="W158" s="21"/>
    </row>
    <row r="159" spans="2:23">
      <c r="B159" s="21"/>
      <c r="C159" s="21"/>
      <c r="D159" s="8"/>
      <c r="E159" s="21"/>
      <c r="F159" s="21"/>
      <c r="G159" s="21"/>
      <c r="H159" s="8"/>
      <c r="I159" s="8"/>
      <c r="J159" s="21"/>
      <c r="K159" s="21"/>
      <c r="L159" s="21"/>
      <c r="M159" s="21"/>
      <c r="N159" s="21"/>
      <c r="O159" s="21"/>
      <c r="P159" s="21"/>
      <c r="Q159" s="21"/>
      <c r="R159" s="21"/>
      <c r="S159" s="21"/>
      <c r="T159" s="21"/>
      <c r="U159" s="21"/>
      <c r="V159" s="21"/>
      <c r="W159" s="21"/>
    </row>
    <row r="160" spans="2:23">
      <c r="B160" s="21"/>
      <c r="C160" s="21"/>
      <c r="D160" s="8"/>
      <c r="E160" s="21"/>
      <c r="F160" s="21"/>
      <c r="G160" s="21"/>
      <c r="H160" s="8"/>
      <c r="I160" s="8"/>
      <c r="J160" s="21"/>
      <c r="K160" s="21"/>
      <c r="L160" s="21"/>
      <c r="M160" s="21"/>
      <c r="N160" s="21"/>
      <c r="O160" s="21"/>
      <c r="P160" s="21"/>
      <c r="Q160" s="21"/>
      <c r="R160" s="21"/>
      <c r="S160" s="21"/>
      <c r="T160" s="21"/>
      <c r="U160" s="21"/>
      <c r="V160" s="21"/>
      <c r="W160" s="21"/>
    </row>
    <row r="161" spans="2:23">
      <c r="B161" s="21"/>
      <c r="C161" s="21"/>
      <c r="D161" s="8"/>
      <c r="E161" s="21"/>
      <c r="F161" s="21"/>
      <c r="G161" s="21"/>
      <c r="H161" s="8"/>
      <c r="I161" s="8"/>
      <c r="J161" s="21"/>
      <c r="K161" s="21"/>
      <c r="L161" s="21"/>
      <c r="M161" s="21"/>
      <c r="N161" s="21"/>
      <c r="O161" s="21"/>
      <c r="P161" s="21"/>
      <c r="Q161" s="21"/>
      <c r="R161" s="21"/>
      <c r="S161" s="21"/>
      <c r="T161" s="21"/>
      <c r="U161" s="21"/>
      <c r="V161" s="21"/>
      <c r="W161" s="21"/>
    </row>
    <row r="162" spans="2:23">
      <c r="B162" s="21"/>
      <c r="C162" s="21"/>
      <c r="D162" s="8"/>
      <c r="E162" s="21"/>
      <c r="F162" s="21"/>
      <c r="G162" s="21"/>
      <c r="H162" s="8"/>
      <c r="I162" s="8"/>
      <c r="J162" s="21"/>
      <c r="K162" s="21"/>
      <c r="L162" s="21"/>
      <c r="M162" s="21"/>
      <c r="N162" s="21"/>
      <c r="O162" s="21"/>
      <c r="P162" s="21"/>
      <c r="Q162" s="21"/>
      <c r="R162" s="21"/>
      <c r="S162" s="21"/>
      <c r="T162" s="21"/>
      <c r="U162" s="21"/>
      <c r="V162" s="21"/>
      <c r="W162" s="21"/>
    </row>
    <row r="163" spans="2:23">
      <c r="B163" s="21"/>
      <c r="C163" s="21"/>
      <c r="D163" s="8"/>
      <c r="E163" s="21"/>
      <c r="F163" s="21"/>
      <c r="G163" s="21"/>
      <c r="H163" s="8"/>
      <c r="I163" s="8"/>
      <c r="J163" s="21"/>
      <c r="K163" s="21"/>
      <c r="L163" s="21"/>
      <c r="M163" s="21"/>
      <c r="N163" s="21"/>
      <c r="O163" s="21"/>
      <c r="P163" s="21"/>
      <c r="Q163" s="21"/>
      <c r="R163" s="21"/>
      <c r="S163" s="21"/>
      <c r="T163" s="21"/>
      <c r="U163" s="21"/>
      <c r="V163" s="21"/>
      <c r="W163" s="21"/>
    </row>
    <row r="164" spans="2:23">
      <c r="B164" s="21"/>
      <c r="C164" s="21"/>
      <c r="D164" s="8"/>
      <c r="E164" s="21"/>
      <c r="F164" s="21"/>
      <c r="G164" s="21"/>
      <c r="H164" s="8"/>
      <c r="I164" s="8"/>
      <c r="J164" s="21"/>
      <c r="K164" s="21"/>
      <c r="L164" s="21"/>
      <c r="M164" s="21"/>
      <c r="N164" s="21"/>
      <c r="O164" s="21"/>
      <c r="P164" s="21"/>
      <c r="Q164" s="21"/>
      <c r="R164" s="21"/>
      <c r="S164" s="21"/>
      <c r="T164" s="21"/>
      <c r="U164" s="21"/>
      <c r="V164" s="21"/>
      <c r="W164" s="21"/>
    </row>
    <row r="165" spans="2:23">
      <c r="B165" s="21"/>
      <c r="C165" s="21"/>
      <c r="D165" s="8"/>
      <c r="E165" s="21"/>
      <c r="F165" s="21"/>
      <c r="G165" s="21"/>
      <c r="H165" s="8"/>
      <c r="I165" s="8"/>
      <c r="J165" s="21"/>
      <c r="K165" s="21"/>
      <c r="L165" s="21"/>
      <c r="M165" s="21"/>
      <c r="N165" s="21"/>
      <c r="O165" s="21"/>
      <c r="P165" s="21"/>
      <c r="Q165" s="21"/>
      <c r="R165" s="21"/>
      <c r="S165" s="21"/>
      <c r="T165" s="21"/>
      <c r="U165" s="21"/>
      <c r="V165" s="21"/>
      <c r="W165" s="21"/>
    </row>
    <row r="166" spans="2:23">
      <c r="B166" s="21"/>
      <c r="C166" s="21"/>
      <c r="D166" s="8"/>
      <c r="E166" s="21"/>
      <c r="F166" s="21"/>
      <c r="G166" s="21"/>
      <c r="H166" s="8"/>
      <c r="I166" s="8"/>
      <c r="J166" s="21"/>
      <c r="K166" s="21"/>
      <c r="L166" s="21"/>
      <c r="M166" s="21"/>
      <c r="N166" s="21"/>
      <c r="O166" s="21"/>
      <c r="P166" s="21"/>
      <c r="Q166" s="21"/>
      <c r="R166" s="21"/>
      <c r="S166" s="21"/>
      <c r="T166" s="21"/>
      <c r="U166" s="21"/>
      <c r="V166" s="21"/>
      <c r="W166" s="21"/>
    </row>
    <row r="167" spans="2:23">
      <c r="B167" s="21"/>
      <c r="C167" s="21"/>
      <c r="D167" s="8"/>
      <c r="E167" s="21"/>
      <c r="F167" s="21"/>
      <c r="G167" s="21"/>
      <c r="H167" s="8"/>
      <c r="I167" s="8"/>
      <c r="J167" s="21"/>
      <c r="K167" s="21"/>
      <c r="L167" s="21"/>
      <c r="M167" s="21"/>
      <c r="N167" s="21"/>
      <c r="O167" s="21"/>
      <c r="P167" s="21"/>
      <c r="Q167" s="21"/>
      <c r="R167" s="21"/>
      <c r="S167" s="21"/>
      <c r="T167" s="21"/>
      <c r="U167" s="21"/>
      <c r="V167" s="21"/>
      <c r="W167" s="21"/>
    </row>
    <row r="168" spans="2:23">
      <c r="B168" s="21"/>
      <c r="C168" s="21"/>
      <c r="D168" s="8"/>
      <c r="E168" s="21"/>
      <c r="F168" s="21"/>
      <c r="G168" s="21"/>
      <c r="H168" s="8"/>
      <c r="I168" s="8"/>
      <c r="J168" s="21"/>
      <c r="K168" s="21"/>
      <c r="L168" s="21"/>
      <c r="M168" s="21"/>
      <c r="N168" s="21"/>
      <c r="O168" s="21"/>
      <c r="P168" s="21"/>
      <c r="Q168" s="21"/>
      <c r="R168" s="21"/>
      <c r="S168" s="21"/>
      <c r="T168" s="21"/>
      <c r="U168" s="21"/>
      <c r="V168" s="21"/>
      <c r="W168" s="21"/>
    </row>
    <row r="169" spans="2:23">
      <c r="B169" s="21"/>
      <c r="C169" s="21"/>
      <c r="D169" s="8"/>
      <c r="E169" s="21"/>
      <c r="F169" s="21"/>
      <c r="G169" s="21"/>
      <c r="H169" s="8"/>
      <c r="I169" s="8"/>
      <c r="J169" s="21"/>
      <c r="K169" s="21"/>
      <c r="L169" s="21"/>
      <c r="M169" s="21"/>
      <c r="N169" s="21"/>
      <c r="O169" s="21"/>
      <c r="P169" s="21"/>
      <c r="Q169" s="21"/>
      <c r="R169" s="21"/>
      <c r="S169" s="21"/>
      <c r="T169" s="21"/>
      <c r="U169" s="21"/>
      <c r="V169" s="21"/>
      <c r="W169" s="21"/>
    </row>
    <row r="170" spans="2:23">
      <c r="B170" s="21"/>
      <c r="C170" s="21"/>
      <c r="D170" s="8"/>
      <c r="E170" s="21"/>
      <c r="F170" s="21"/>
      <c r="G170" s="21"/>
      <c r="H170" s="8"/>
      <c r="I170" s="8"/>
      <c r="J170" s="21"/>
      <c r="K170" s="21"/>
      <c r="L170" s="21"/>
      <c r="M170" s="21"/>
      <c r="N170" s="21"/>
      <c r="O170" s="21"/>
      <c r="P170" s="21"/>
      <c r="Q170" s="21"/>
      <c r="R170" s="21"/>
      <c r="S170" s="21"/>
      <c r="T170" s="21"/>
      <c r="U170" s="21"/>
      <c r="V170" s="21"/>
      <c r="W170" s="21"/>
    </row>
    <row r="171" spans="2:23">
      <c r="B171" s="21"/>
      <c r="C171" s="21"/>
      <c r="D171" s="8"/>
      <c r="E171" s="21"/>
      <c r="F171" s="21"/>
      <c r="G171" s="21"/>
      <c r="H171" s="8"/>
      <c r="I171" s="8"/>
      <c r="J171" s="21"/>
      <c r="K171" s="21"/>
      <c r="L171" s="21"/>
      <c r="M171" s="21"/>
      <c r="N171" s="21"/>
      <c r="O171" s="21"/>
      <c r="P171" s="21"/>
      <c r="Q171" s="21"/>
      <c r="R171" s="21"/>
      <c r="S171" s="21"/>
      <c r="T171" s="21"/>
      <c r="U171" s="21"/>
      <c r="V171" s="21"/>
      <c r="W171" s="21"/>
    </row>
    <row r="172" spans="2:23">
      <c r="B172" s="21"/>
      <c r="C172" s="21"/>
      <c r="D172" s="8"/>
      <c r="E172" s="21"/>
      <c r="F172" s="21"/>
      <c r="G172" s="21"/>
      <c r="H172" s="8"/>
      <c r="I172" s="8"/>
      <c r="J172" s="21"/>
      <c r="K172" s="21"/>
      <c r="L172" s="21"/>
      <c r="M172" s="21"/>
      <c r="N172" s="21"/>
      <c r="O172" s="21"/>
      <c r="P172" s="21"/>
      <c r="Q172" s="21"/>
      <c r="R172" s="21"/>
      <c r="S172" s="21"/>
      <c r="T172" s="21"/>
      <c r="U172" s="21"/>
      <c r="V172" s="21"/>
      <c r="W172" s="21"/>
    </row>
    <row r="173" spans="2:23">
      <c r="B173" s="21"/>
      <c r="C173" s="21"/>
      <c r="D173" s="8"/>
      <c r="E173" s="21"/>
      <c r="F173" s="21"/>
      <c r="G173" s="21"/>
      <c r="H173" s="8"/>
      <c r="I173" s="8"/>
      <c r="J173" s="21"/>
      <c r="K173" s="21"/>
      <c r="L173" s="21"/>
      <c r="M173" s="21"/>
      <c r="N173" s="21"/>
      <c r="O173" s="21"/>
      <c r="P173" s="21"/>
      <c r="Q173" s="21"/>
      <c r="R173" s="21"/>
      <c r="S173" s="21"/>
      <c r="T173" s="21"/>
      <c r="U173" s="21"/>
      <c r="V173" s="21"/>
      <c r="W173" s="21"/>
    </row>
    <row r="174" spans="2:23">
      <c r="B174" s="21"/>
      <c r="C174" s="21"/>
      <c r="D174" s="8"/>
      <c r="E174" s="21"/>
      <c r="F174" s="21"/>
      <c r="G174" s="21"/>
      <c r="H174" s="8"/>
      <c r="I174" s="8"/>
      <c r="J174" s="21"/>
      <c r="K174" s="21"/>
      <c r="L174" s="21"/>
      <c r="M174" s="21"/>
      <c r="N174" s="21"/>
      <c r="O174" s="21"/>
      <c r="P174" s="21"/>
      <c r="Q174" s="21"/>
      <c r="R174" s="21"/>
      <c r="S174" s="21"/>
      <c r="T174" s="21"/>
      <c r="U174" s="21"/>
      <c r="V174" s="21"/>
      <c r="W174" s="21"/>
    </row>
    <row r="175" spans="2:23">
      <c r="B175" s="21"/>
      <c r="C175" s="21"/>
      <c r="D175" s="8"/>
      <c r="E175" s="21"/>
      <c r="F175" s="21"/>
      <c r="G175" s="21"/>
      <c r="H175" s="8"/>
      <c r="I175" s="8"/>
      <c r="J175" s="21"/>
      <c r="K175" s="21"/>
      <c r="L175" s="21"/>
      <c r="M175" s="21"/>
      <c r="N175" s="21"/>
      <c r="O175" s="21"/>
      <c r="P175" s="21"/>
      <c r="Q175" s="21"/>
      <c r="R175" s="21"/>
      <c r="S175" s="21"/>
      <c r="T175" s="21"/>
      <c r="U175" s="21"/>
      <c r="V175" s="21"/>
      <c r="W175" s="21"/>
    </row>
    <row r="176" spans="2:23">
      <c r="B176" s="21"/>
      <c r="C176" s="21"/>
      <c r="D176" s="8"/>
      <c r="E176" s="21"/>
      <c r="F176" s="21"/>
      <c r="G176" s="21"/>
      <c r="H176" s="8"/>
      <c r="I176" s="8"/>
      <c r="J176" s="21"/>
      <c r="K176" s="21"/>
      <c r="L176" s="21"/>
      <c r="M176" s="21"/>
      <c r="N176" s="21"/>
      <c r="O176" s="21"/>
      <c r="P176" s="21"/>
      <c r="Q176" s="21"/>
      <c r="R176" s="21"/>
      <c r="S176" s="21"/>
      <c r="T176" s="21"/>
      <c r="U176" s="21"/>
      <c r="V176" s="21"/>
      <c r="W176" s="21"/>
    </row>
    <row r="177" spans="2:23">
      <c r="B177" s="21"/>
      <c r="C177" s="21"/>
      <c r="D177" s="8"/>
      <c r="E177" s="21"/>
      <c r="F177" s="21"/>
      <c r="G177" s="21"/>
      <c r="H177" s="8"/>
      <c r="I177" s="8"/>
      <c r="J177" s="21"/>
      <c r="K177" s="21"/>
      <c r="L177" s="21"/>
      <c r="M177" s="21"/>
      <c r="N177" s="21"/>
      <c r="O177" s="21"/>
      <c r="P177" s="21"/>
      <c r="Q177" s="21"/>
      <c r="R177" s="21"/>
      <c r="S177" s="21"/>
      <c r="T177" s="21"/>
      <c r="U177" s="21"/>
      <c r="V177" s="21"/>
      <c r="W177" s="21"/>
    </row>
    <row r="178" spans="2:23">
      <c r="B178" s="21"/>
      <c r="C178" s="21"/>
      <c r="D178" s="8"/>
      <c r="E178" s="21"/>
      <c r="F178" s="21"/>
      <c r="G178" s="21"/>
      <c r="H178" s="8"/>
      <c r="I178" s="8"/>
      <c r="J178" s="21"/>
      <c r="K178" s="21"/>
      <c r="L178" s="21"/>
      <c r="M178" s="21"/>
      <c r="N178" s="21"/>
      <c r="O178" s="21"/>
      <c r="P178" s="21"/>
      <c r="Q178" s="21"/>
      <c r="R178" s="21"/>
      <c r="S178" s="21"/>
      <c r="T178" s="21"/>
      <c r="U178" s="21"/>
      <c r="V178" s="21"/>
      <c r="W178" s="21"/>
    </row>
    <row r="179" spans="2:23">
      <c r="B179" s="21"/>
      <c r="C179" s="21"/>
      <c r="D179" s="8"/>
      <c r="E179" s="21"/>
      <c r="F179" s="21"/>
      <c r="G179" s="21"/>
      <c r="H179" s="8"/>
      <c r="I179" s="8"/>
      <c r="J179" s="21"/>
      <c r="K179" s="21"/>
      <c r="L179" s="21"/>
      <c r="M179" s="21"/>
      <c r="N179" s="21"/>
      <c r="O179" s="21"/>
      <c r="P179" s="21"/>
      <c r="Q179" s="21"/>
      <c r="R179" s="21"/>
      <c r="S179" s="21"/>
      <c r="T179" s="21"/>
      <c r="U179" s="21"/>
      <c r="V179" s="21"/>
      <c r="W179" s="21"/>
    </row>
    <row r="180" spans="2:23">
      <c r="B180" s="21"/>
      <c r="C180" s="21"/>
      <c r="D180" s="8"/>
      <c r="E180" s="21"/>
      <c r="F180" s="21"/>
      <c r="G180" s="21"/>
      <c r="H180" s="8"/>
      <c r="I180" s="8"/>
      <c r="J180" s="21"/>
      <c r="K180" s="21"/>
      <c r="L180" s="21"/>
      <c r="M180" s="21"/>
      <c r="N180" s="21"/>
      <c r="O180" s="21"/>
      <c r="P180" s="21"/>
      <c r="Q180" s="21"/>
      <c r="R180" s="21"/>
      <c r="S180" s="21"/>
      <c r="T180" s="21"/>
      <c r="U180" s="21"/>
      <c r="V180" s="21"/>
      <c r="W180" s="21"/>
    </row>
    <row r="181" spans="2:23">
      <c r="B181" s="21"/>
      <c r="C181" s="21"/>
      <c r="D181" s="8"/>
      <c r="E181" s="21"/>
      <c r="F181" s="21"/>
      <c r="G181" s="21"/>
      <c r="H181" s="8"/>
      <c r="I181" s="8"/>
      <c r="J181" s="21"/>
      <c r="K181" s="21"/>
      <c r="L181" s="21"/>
      <c r="M181" s="21"/>
      <c r="N181" s="21"/>
      <c r="O181" s="21"/>
      <c r="P181" s="21"/>
      <c r="Q181" s="21"/>
      <c r="R181" s="21"/>
      <c r="S181" s="21"/>
      <c r="T181" s="21"/>
      <c r="U181" s="21"/>
      <c r="V181" s="21"/>
      <c r="W181" s="21"/>
    </row>
    <row r="182" spans="2:23">
      <c r="B182" s="21"/>
      <c r="C182" s="21"/>
      <c r="D182" s="8"/>
      <c r="E182" s="21"/>
      <c r="F182" s="21"/>
      <c r="G182" s="21"/>
      <c r="H182" s="8"/>
      <c r="I182" s="8"/>
      <c r="J182" s="21"/>
      <c r="K182" s="21"/>
      <c r="L182" s="21"/>
      <c r="M182" s="21"/>
      <c r="N182" s="21"/>
      <c r="O182" s="21"/>
      <c r="P182" s="21"/>
      <c r="Q182" s="21"/>
      <c r="R182" s="21"/>
      <c r="S182" s="21"/>
      <c r="T182" s="21"/>
      <c r="U182" s="21"/>
      <c r="V182" s="21"/>
      <c r="W182" s="21"/>
    </row>
    <row r="183" spans="2:23">
      <c r="B183" s="21"/>
      <c r="C183" s="21"/>
      <c r="D183" s="8"/>
      <c r="E183" s="21"/>
      <c r="F183" s="21"/>
      <c r="G183" s="21"/>
      <c r="H183" s="8"/>
      <c r="I183" s="8"/>
      <c r="J183" s="21"/>
      <c r="K183" s="21"/>
      <c r="L183" s="21"/>
      <c r="M183" s="21"/>
      <c r="N183" s="21"/>
      <c r="O183" s="21"/>
      <c r="P183" s="21"/>
      <c r="Q183" s="21"/>
      <c r="R183" s="21"/>
      <c r="S183" s="21"/>
      <c r="T183" s="21"/>
      <c r="U183" s="21"/>
      <c r="V183" s="21"/>
      <c r="W183" s="21"/>
    </row>
    <row r="184" spans="2:23">
      <c r="B184" s="21"/>
      <c r="C184" s="21"/>
      <c r="D184" s="8"/>
      <c r="E184" s="21"/>
      <c r="F184" s="21"/>
      <c r="G184" s="21"/>
      <c r="H184" s="8"/>
      <c r="I184" s="8"/>
      <c r="J184" s="21"/>
      <c r="K184" s="21"/>
      <c r="L184" s="21"/>
      <c r="M184" s="21"/>
      <c r="N184" s="21"/>
      <c r="O184" s="21"/>
      <c r="P184" s="21"/>
      <c r="Q184" s="21"/>
      <c r="R184" s="21"/>
      <c r="S184" s="21"/>
      <c r="T184" s="21"/>
      <c r="U184" s="21"/>
      <c r="V184" s="21"/>
      <c r="W184" s="21"/>
    </row>
    <row r="185" spans="2:23">
      <c r="B185" s="21"/>
      <c r="C185" s="21"/>
      <c r="D185" s="8"/>
      <c r="E185" s="21"/>
      <c r="F185" s="21"/>
      <c r="G185" s="21"/>
      <c r="H185" s="8"/>
      <c r="I185" s="8"/>
      <c r="J185" s="21"/>
      <c r="K185" s="21"/>
      <c r="L185" s="21"/>
      <c r="M185" s="21"/>
      <c r="N185" s="21"/>
      <c r="O185" s="21"/>
      <c r="P185" s="21"/>
      <c r="Q185" s="21"/>
      <c r="R185" s="21"/>
      <c r="S185" s="21"/>
      <c r="T185" s="21"/>
      <c r="U185" s="21"/>
      <c r="V185" s="21"/>
      <c r="W185" s="21"/>
    </row>
    <row r="186" spans="2:23">
      <c r="B186" s="21"/>
      <c r="C186" s="21"/>
      <c r="D186" s="8"/>
      <c r="E186" s="21"/>
      <c r="F186" s="21"/>
      <c r="G186" s="21"/>
      <c r="H186" s="8"/>
      <c r="I186" s="8"/>
      <c r="J186" s="21"/>
      <c r="K186" s="21"/>
      <c r="L186" s="21"/>
      <c r="M186" s="21"/>
      <c r="N186" s="21"/>
      <c r="O186" s="21"/>
      <c r="P186" s="21"/>
      <c r="Q186" s="21"/>
      <c r="R186" s="21"/>
      <c r="S186" s="21"/>
      <c r="T186" s="21"/>
      <c r="U186" s="21"/>
      <c r="V186" s="21"/>
      <c r="W186" s="21"/>
    </row>
    <row r="187" spans="2:23">
      <c r="B187" s="21"/>
      <c r="C187" s="21"/>
      <c r="D187" s="8"/>
      <c r="E187" s="21"/>
      <c r="F187" s="21"/>
      <c r="G187" s="21"/>
      <c r="H187" s="8"/>
      <c r="I187" s="8"/>
      <c r="J187" s="21"/>
      <c r="K187" s="21"/>
      <c r="L187" s="21"/>
      <c r="M187" s="21"/>
      <c r="N187" s="21"/>
      <c r="O187" s="21"/>
      <c r="P187" s="21"/>
      <c r="Q187" s="21"/>
      <c r="R187" s="21"/>
      <c r="S187" s="21"/>
      <c r="T187" s="21"/>
      <c r="U187" s="21"/>
      <c r="V187" s="21"/>
      <c r="W187" s="21"/>
    </row>
    <row r="188" spans="2:23">
      <c r="B188" s="21"/>
      <c r="C188" s="21"/>
      <c r="D188" s="8"/>
      <c r="E188" s="21"/>
      <c r="F188" s="21"/>
      <c r="G188" s="21"/>
      <c r="H188" s="8"/>
      <c r="I188" s="8"/>
      <c r="J188" s="21"/>
      <c r="K188" s="21"/>
      <c r="L188" s="21"/>
      <c r="M188" s="21"/>
      <c r="N188" s="21"/>
      <c r="O188" s="21"/>
      <c r="P188" s="21"/>
      <c r="Q188" s="21"/>
      <c r="R188" s="21"/>
      <c r="S188" s="21"/>
      <c r="T188" s="21"/>
      <c r="U188" s="21"/>
      <c r="V188" s="21"/>
      <c r="W188" s="21"/>
    </row>
    <row r="189" spans="2:23">
      <c r="B189" s="21"/>
      <c r="C189" s="21"/>
      <c r="D189" s="8"/>
      <c r="E189" s="21"/>
      <c r="F189" s="21"/>
      <c r="G189" s="21"/>
      <c r="H189" s="8"/>
      <c r="I189" s="8"/>
      <c r="J189" s="21"/>
      <c r="K189" s="21"/>
      <c r="L189" s="21"/>
      <c r="M189" s="21"/>
      <c r="N189" s="21"/>
      <c r="O189" s="21"/>
      <c r="P189" s="21"/>
      <c r="Q189" s="21"/>
      <c r="R189" s="21"/>
      <c r="S189" s="21"/>
      <c r="T189" s="21"/>
      <c r="U189" s="21"/>
      <c r="V189" s="21"/>
      <c r="W189" s="21"/>
    </row>
    <row r="190" spans="2:23">
      <c r="B190" s="21"/>
      <c r="C190" s="21"/>
      <c r="D190" s="8"/>
      <c r="E190" s="21"/>
      <c r="F190" s="21"/>
      <c r="G190" s="21"/>
      <c r="H190" s="8"/>
      <c r="I190" s="8"/>
      <c r="J190" s="21"/>
      <c r="K190" s="21"/>
      <c r="L190" s="21"/>
      <c r="M190" s="21"/>
      <c r="N190" s="21"/>
      <c r="O190" s="21"/>
      <c r="P190" s="21"/>
      <c r="Q190" s="21"/>
      <c r="R190" s="21"/>
      <c r="S190" s="21"/>
      <c r="T190" s="21"/>
      <c r="U190" s="21"/>
      <c r="V190" s="21"/>
      <c r="W190" s="21"/>
    </row>
    <row r="191" spans="2:23">
      <c r="B191" s="21"/>
      <c r="C191" s="21"/>
      <c r="D191" s="8"/>
      <c r="E191" s="21"/>
      <c r="F191" s="21"/>
      <c r="G191" s="21"/>
      <c r="H191" s="8"/>
      <c r="I191" s="8"/>
      <c r="J191" s="21"/>
      <c r="K191" s="21"/>
      <c r="L191" s="21"/>
      <c r="M191" s="21"/>
      <c r="N191" s="21"/>
      <c r="O191" s="21"/>
      <c r="P191" s="21"/>
      <c r="Q191" s="21"/>
      <c r="R191" s="21"/>
      <c r="S191" s="21"/>
      <c r="T191" s="21"/>
      <c r="U191" s="21"/>
      <c r="V191" s="21"/>
      <c r="W191" s="21"/>
    </row>
    <row r="192" spans="2:23">
      <c r="B192" s="21"/>
      <c r="C192" s="21"/>
      <c r="D192" s="8"/>
      <c r="E192" s="21"/>
      <c r="F192" s="21"/>
      <c r="G192" s="21"/>
      <c r="H192" s="8"/>
      <c r="I192" s="8"/>
      <c r="J192" s="21"/>
      <c r="K192" s="21"/>
      <c r="L192" s="21"/>
      <c r="M192" s="21"/>
      <c r="N192" s="21"/>
      <c r="O192" s="21"/>
      <c r="P192" s="21"/>
      <c r="Q192" s="21"/>
      <c r="R192" s="21"/>
      <c r="S192" s="21"/>
      <c r="T192" s="21"/>
      <c r="U192" s="21"/>
      <c r="V192" s="21"/>
      <c r="W192" s="21"/>
    </row>
    <row r="193" spans="2:23">
      <c r="B193" s="21"/>
      <c r="C193" s="21"/>
      <c r="D193" s="8"/>
      <c r="E193" s="21"/>
      <c r="F193" s="21"/>
      <c r="G193" s="21"/>
      <c r="H193" s="8"/>
      <c r="I193" s="8"/>
      <c r="J193" s="21"/>
      <c r="K193" s="21"/>
      <c r="L193" s="21"/>
      <c r="M193" s="21"/>
      <c r="N193" s="21"/>
      <c r="O193" s="21"/>
      <c r="P193" s="21"/>
      <c r="Q193" s="21"/>
      <c r="R193" s="21"/>
      <c r="S193" s="21"/>
      <c r="T193" s="21"/>
      <c r="U193" s="21"/>
      <c r="V193" s="21"/>
      <c r="W193" s="21"/>
    </row>
  </sheetData>
  <sheetProtection password="F1A0" sheet="1" objects="1" scenarios="1" autoFilter="0"/>
  <autoFilter ref="A7:W63"/>
  <customSheetViews>
    <customSheetView guid="{4EAC4E39-0382-4F1B-91B1-458F9AA46578}" scale="75" showGridLines="0" showAutoFilter="1">
      <pane ySplit="7" topLeftCell="A8" activePane="bottomLeft" state="frozen"/>
      <selection pane="bottomLeft" activeCell="A8" sqref="A8"/>
      <pageMargins left="0.75" right="0.75" top="1" bottom="1" header="0.5" footer="0.5"/>
      <pageSetup paperSize="9" orientation="portrait" r:id="rId1"/>
      <headerFooter alignWithMargins="0"/>
      <autoFilter ref="B1:X1"/>
    </customSheetView>
    <customSheetView guid="{D5F14747-59FD-4F38-89DB-477D9FA76259}" showGridLines="0" showAutoFilter="1" topLeftCell="C1">
      <pane xSplit="5.8311688311688314" ySplit="7" topLeftCell="G57" activePane="bottomRight"/>
      <selection pane="bottomRight" activeCell="V63" sqref="V63"/>
      <pageMargins left="0.75" right="0.75" top="1" bottom="1" header="0.5" footer="0.5"/>
      <pageSetup paperSize="9" orientation="portrait" r:id="rId2"/>
      <headerFooter alignWithMargins="0"/>
      <autoFilter ref="B1:X1"/>
    </customSheetView>
  </customSheetViews>
  <mergeCells count="6">
    <mergeCell ref="B67:D67"/>
    <mergeCell ref="Q6:T6"/>
    <mergeCell ref="U6:W6"/>
    <mergeCell ref="B1:D1"/>
    <mergeCell ref="B2:D2"/>
    <mergeCell ref="B66:D66"/>
  </mergeCells>
  <phoneticPr fontId="1" type="noConversion"/>
  <hyperlinks>
    <hyperlink ref="B1" location="'Overview &amp; Legend'!A1" display="back to Overview &amp; Legend"/>
    <hyperlink ref="B2" location="'NC Sample breakdown '!A1" display="go to NC Sample breakdown"/>
    <hyperlink ref="B66" location="'Overview &amp; Legend'!A1" display="back to Overview &amp; Legend"/>
    <hyperlink ref="B67" location="'NC Sample breakdown '!A1" display="go to NC Sample breakdown"/>
  </hyperlinks>
  <pageMargins left="0.75" right="0.75" top="1" bottom="1" header="0.5" footer="0.5"/>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dimension ref="A1:I22"/>
  <sheetViews>
    <sheetView showGridLines="0" zoomScaleNormal="100" zoomScalePageLayoutView="120" workbookViewId="0"/>
  </sheetViews>
  <sheetFormatPr defaultColWidth="8.42578125" defaultRowHeight="12.75"/>
  <cols>
    <col min="1" max="1" width="60.5703125" customWidth="1"/>
    <col min="2" max="2" width="23.85546875" customWidth="1"/>
    <col min="3" max="3" width="8.28515625" customWidth="1"/>
    <col min="4" max="4" width="12.140625" customWidth="1"/>
    <col min="5" max="5" width="29" customWidth="1"/>
    <col min="6" max="6" width="9.42578125" customWidth="1"/>
    <col min="7" max="7" width="8.7109375" customWidth="1"/>
  </cols>
  <sheetData>
    <row r="1" spans="1:9">
      <c r="A1" s="13" t="s">
        <v>1745</v>
      </c>
    </row>
    <row r="2" spans="1:9">
      <c r="A2" s="13" t="s">
        <v>1747</v>
      </c>
    </row>
    <row r="3" spans="1:9" ht="13.5" customHeight="1"/>
    <row r="4" spans="1:9" ht="20.25">
      <c r="A4" s="54" t="s">
        <v>1746</v>
      </c>
    </row>
    <row r="6" spans="1:9">
      <c r="I6" s="11"/>
    </row>
    <row r="7" spans="1:9" ht="38.25">
      <c r="A7" s="16" t="s">
        <v>1781</v>
      </c>
      <c r="B7" s="76" t="s">
        <v>1782</v>
      </c>
      <c r="E7" s="135" t="s">
        <v>1784</v>
      </c>
      <c r="F7" s="135" t="s">
        <v>1748</v>
      </c>
      <c r="G7" s="135" t="s">
        <v>1749</v>
      </c>
      <c r="H7" s="20"/>
    </row>
    <row r="8" spans="1:9">
      <c r="A8" s="92" t="s">
        <v>2777</v>
      </c>
      <c r="B8" s="17">
        <v>3</v>
      </c>
      <c r="E8" s="141" t="s">
        <v>1063</v>
      </c>
      <c r="F8" s="137">
        <f>COUNTIF('Neighbourhood &amp; Community'!$G$8:$G$62,"Book")</f>
        <v>1</v>
      </c>
      <c r="G8" s="138">
        <f>(F8*100)/$F$12</f>
        <v>1.8181818181818181</v>
      </c>
      <c r="H8" s="20"/>
    </row>
    <row r="9" spans="1:9">
      <c r="A9" s="1" t="s">
        <v>2778</v>
      </c>
      <c r="B9" s="18">
        <v>5</v>
      </c>
      <c r="E9" s="19" t="s">
        <v>1060</v>
      </c>
      <c r="F9" s="1">
        <f>COUNTIF('Neighbourhood &amp; Community'!G9:G63,"Book (edited volume)")</f>
        <v>4</v>
      </c>
      <c r="G9" s="55">
        <f>(F9*100)/$F$12</f>
        <v>7.2727272727272725</v>
      </c>
      <c r="H9" s="20"/>
    </row>
    <row r="10" spans="1:9">
      <c r="A10" s="92" t="s">
        <v>2779</v>
      </c>
      <c r="B10" s="17">
        <v>14</v>
      </c>
      <c r="E10" s="141" t="s">
        <v>1059</v>
      </c>
      <c r="F10" s="137">
        <v>47</v>
      </c>
      <c r="G10" s="138">
        <v>86</v>
      </c>
      <c r="H10" s="20"/>
    </row>
    <row r="11" spans="1:9">
      <c r="A11" s="1" t="s">
        <v>2780</v>
      </c>
      <c r="B11" s="18">
        <v>22</v>
      </c>
      <c r="E11" s="19" t="s">
        <v>1061</v>
      </c>
      <c r="F11" s="38">
        <v>3</v>
      </c>
      <c r="G11" s="51">
        <f>(F11*100)/$F$12</f>
        <v>5.4545454545454541</v>
      </c>
      <c r="H11" s="20"/>
    </row>
    <row r="12" spans="1:9">
      <c r="A12" s="92" t="s">
        <v>2781</v>
      </c>
      <c r="B12" s="17">
        <v>8</v>
      </c>
      <c r="E12" s="142" t="s">
        <v>1754</v>
      </c>
      <c r="F12" s="137">
        <f>SUM(F8:F11)</f>
        <v>55</v>
      </c>
      <c r="G12" s="137">
        <f>(F12*100)/$F$12</f>
        <v>100</v>
      </c>
    </row>
    <row r="13" spans="1:9">
      <c r="A13" s="1" t="s">
        <v>2782</v>
      </c>
      <c r="B13" s="18">
        <v>23</v>
      </c>
      <c r="E13" s="40" t="s">
        <v>1785</v>
      </c>
    </row>
    <row r="14" spans="1:9">
      <c r="A14" s="17" t="s">
        <v>1786</v>
      </c>
      <c r="B14" s="17">
        <v>61</v>
      </c>
    </row>
    <row r="15" spans="1:9">
      <c r="A15" s="77" t="s">
        <v>1783</v>
      </c>
      <c r="B15" s="14"/>
    </row>
    <row r="16" spans="1:9">
      <c r="B16" s="72"/>
    </row>
    <row r="17" spans="1:3">
      <c r="B17" s="72"/>
      <c r="C17" s="72"/>
    </row>
    <row r="18" spans="1:3">
      <c r="A18" s="13" t="s">
        <v>1745</v>
      </c>
      <c r="B18" s="72"/>
      <c r="C18" s="72"/>
    </row>
    <row r="19" spans="1:3">
      <c r="A19" s="13" t="s">
        <v>1747</v>
      </c>
      <c r="B19" s="72"/>
      <c r="C19" s="72"/>
    </row>
    <row r="20" spans="1:3">
      <c r="B20" s="72"/>
      <c r="C20" s="72"/>
    </row>
    <row r="21" spans="1:3">
      <c r="B21" s="72"/>
      <c r="C21" s="72"/>
    </row>
    <row r="22" spans="1:3">
      <c r="C22" s="72"/>
    </row>
  </sheetData>
  <sheetProtection password="F1A0" sheet="1" objects="1" scenarios="1" autoFilter="0"/>
  <customSheetViews>
    <customSheetView guid="{4EAC4E39-0382-4F1B-91B1-458F9AA46578}" showGridLines="0">
      <pageMargins left="0.7" right="0.7" top="0.75" bottom="0.75" header="0.3" footer="0.3"/>
      <pageSetup paperSize="9" orientation="portrait" r:id="rId1"/>
    </customSheetView>
    <customSheetView guid="{D5F14747-59FD-4F38-89DB-477D9FA76259}" showGridLines="0">
      <selection activeCell="E7" sqref="E7:G7"/>
      <pageMargins left="0.7" right="0.7" top="0.75" bottom="0.75" header="0.3" footer="0.3"/>
      <pageSetup paperSize="9" orientation="portrait" r:id="rId2"/>
    </customSheetView>
  </customSheetViews>
  <phoneticPr fontId="0" type="noConversion"/>
  <hyperlinks>
    <hyperlink ref="A18" location="'Overview &amp; Legend'!A1" display="back to Overview &amp; Legend"/>
    <hyperlink ref="A19" location="'Neighbourhood &amp; Community'!A1" display="back to Neighbourhood &amp; Community"/>
    <hyperlink ref="A1" location="'Overview &amp; Legend'!A1" display="back to Overview &amp; Legend"/>
    <hyperlink ref="A2" location="'Neighbourhood &amp; Community'!A1" display="back to Neighbourhood &amp; Community"/>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dimension ref="A1:X217"/>
  <sheetViews>
    <sheetView showGridLines="0" zoomScale="75" zoomScaleNormal="75" zoomScalePageLayoutView="75" workbookViewId="0">
      <pane ySplit="7" topLeftCell="A8" activePane="bottomLeft" state="frozen"/>
      <selection pane="bottomLeft" activeCell="F9" sqref="F9"/>
    </sheetView>
  </sheetViews>
  <sheetFormatPr defaultColWidth="8.85546875" defaultRowHeight="12.75"/>
  <cols>
    <col min="1" max="1" width="8.7109375" style="3" customWidth="1"/>
    <col min="2" max="2" width="18.85546875" style="3" customWidth="1"/>
    <col min="3" max="3" width="17.42578125" style="3" customWidth="1"/>
    <col min="4" max="4" width="10.85546875" style="3" customWidth="1"/>
    <col min="5" max="5" width="27.42578125" style="3" bestFit="1" customWidth="1"/>
    <col min="6" max="6" width="18.5703125" style="3" customWidth="1"/>
    <col min="7" max="7" width="15.140625" style="3" customWidth="1"/>
    <col min="8" max="8" width="11" style="3" customWidth="1"/>
    <col min="9" max="9" width="11.28515625" style="3" customWidth="1"/>
    <col min="10" max="10" width="13.42578125" style="3" customWidth="1"/>
    <col min="11" max="11" width="24.5703125" style="3" customWidth="1"/>
    <col min="12" max="12" width="18" style="3" customWidth="1"/>
    <col min="13" max="13" width="15.5703125" style="3" customWidth="1"/>
    <col min="14" max="14" width="15.140625" style="3" customWidth="1"/>
    <col min="15" max="15" width="18.85546875" style="3" customWidth="1"/>
    <col min="16" max="16" width="15" style="3" customWidth="1"/>
    <col min="17" max="17" width="23.140625" style="3" customWidth="1"/>
    <col min="18" max="18" width="14" style="3" customWidth="1"/>
    <col min="19" max="19" width="29.28515625" style="3" customWidth="1"/>
    <col min="20" max="20" width="33.140625" style="3" customWidth="1"/>
    <col min="21" max="21" width="29" style="3" customWidth="1"/>
    <col min="22" max="22" width="27" style="3" customWidth="1"/>
    <col min="23" max="23" width="20.85546875" style="3" customWidth="1"/>
    <col min="24" max="16384" width="8.85546875" style="3"/>
  </cols>
  <sheetData>
    <row r="1" spans="1:23">
      <c r="B1" s="163" t="s">
        <v>1745</v>
      </c>
      <c r="C1" s="163"/>
      <c r="D1" s="163"/>
    </row>
    <row r="2" spans="1:23">
      <c r="B2" s="172" t="s">
        <v>1758</v>
      </c>
      <c r="C2" s="172"/>
      <c r="D2" s="172"/>
    </row>
    <row r="4" spans="1:23" ht="26.25">
      <c r="B4" s="34" t="s">
        <v>2773</v>
      </c>
    </row>
    <row r="6" spans="1:23">
      <c r="B6" s="14"/>
      <c r="C6" s="14"/>
      <c r="E6" s="14"/>
      <c r="F6" s="14"/>
      <c r="G6" s="14"/>
      <c r="J6" s="14"/>
      <c r="K6" s="14"/>
      <c r="L6" s="14"/>
      <c r="M6" s="21"/>
      <c r="N6" s="14"/>
      <c r="O6" s="14"/>
      <c r="P6" s="14"/>
      <c r="Q6" s="165" t="s">
        <v>429</v>
      </c>
      <c r="R6" s="166"/>
      <c r="S6" s="166"/>
      <c r="T6" s="171"/>
      <c r="U6" s="167" t="s">
        <v>433</v>
      </c>
      <c r="V6" s="168"/>
      <c r="W6" s="169"/>
    </row>
    <row r="7" spans="1:23" s="23" customFormat="1" ht="25.5">
      <c r="A7" s="4" t="s">
        <v>801</v>
      </c>
      <c r="B7" s="24" t="s">
        <v>1728</v>
      </c>
      <c r="C7" s="117" t="s">
        <v>428</v>
      </c>
      <c r="D7" s="118" t="s">
        <v>424</v>
      </c>
      <c r="E7" s="117" t="s">
        <v>425</v>
      </c>
      <c r="F7" s="117" t="s">
        <v>426</v>
      </c>
      <c r="G7" s="117" t="s">
        <v>1058</v>
      </c>
      <c r="H7" s="119" t="s">
        <v>1093</v>
      </c>
      <c r="I7" s="119" t="s">
        <v>1094</v>
      </c>
      <c r="J7" s="117" t="s">
        <v>427</v>
      </c>
      <c r="K7" s="25" t="s">
        <v>1095</v>
      </c>
      <c r="L7" s="26" t="s">
        <v>481</v>
      </c>
      <c r="M7" s="27" t="s">
        <v>1062</v>
      </c>
      <c r="N7" s="27" t="s">
        <v>215</v>
      </c>
      <c r="O7" s="27" t="s">
        <v>1730</v>
      </c>
      <c r="P7" s="27" t="s">
        <v>1064</v>
      </c>
      <c r="Q7" s="78" t="s">
        <v>1729</v>
      </c>
      <c r="R7" s="79" t="s">
        <v>430</v>
      </c>
      <c r="S7" s="79" t="s">
        <v>432</v>
      </c>
      <c r="T7" s="79" t="s">
        <v>431</v>
      </c>
      <c r="U7" s="132" t="s">
        <v>434</v>
      </c>
      <c r="V7" s="132" t="s">
        <v>435</v>
      </c>
      <c r="W7" s="132" t="s">
        <v>436</v>
      </c>
    </row>
    <row r="8" spans="1:23" ht="216.75">
      <c r="A8" s="5">
        <v>1</v>
      </c>
      <c r="B8" s="28" t="s">
        <v>441</v>
      </c>
      <c r="C8" s="114" t="s">
        <v>1794</v>
      </c>
      <c r="D8" s="115">
        <v>2012</v>
      </c>
      <c r="E8" s="116" t="s">
        <v>1827</v>
      </c>
      <c r="F8" s="114" t="s">
        <v>514</v>
      </c>
      <c r="G8" s="114" t="s">
        <v>1061</v>
      </c>
      <c r="H8" s="115" t="s">
        <v>515</v>
      </c>
      <c r="I8" s="115"/>
      <c r="J8" s="114" t="s">
        <v>511</v>
      </c>
      <c r="K8" s="128" t="s">
        <v>1654</v>
      </c>
      <c r="L8" s="29" t="s">
        <v>1358</v>
      </c>
      <c r="M8" s="29">
        <v>1</v>
      </c>
      <c r="N8" s="29">
        <v>1</v>
      </c>
      <c r="O8" s="29">
        <v>1</v>
      </c>
      <c r="P8" s="29">
        <v>1</v>
      </c>
      <c r="Q8" s="122" t="s">
        <v>1199</v>
      </c>
      <c r="R8" s="122" t="s">
        <v>13</v>
      </c>
      <c r="S8" s="122" t="s">
        <v>1166</v>
      </c>
      <c r="T8" s="122" t="s">
        <v>517</v>
      </c>
      <c r="U8" s="120" t="s">
        <v>390</v>
      </c>
      <c r="V8" s="120" t="s">
        <v>1687</v>
      </c>
      <c r="W8" s="120" t="s">
        <v>1167</v>
      </c>
    </row>
    <row r="9" spans="1:23" ht="165.75">
      <c r="A9" s="2"/>
      <c r="B9" s="7" t="s">
        <v>2784</v>
      </c>
      <c r="C9" s="7"/>
      <c r="D9" s="7"/>
      <c r="E9" s="7"/>
      <c r="F9" s="7"/>
      <c r="G9" s="7"/>
      <c r="H9" s="7"/>
      <c r="I9" s="7"/>
      <c r="J9" s="7"/>
      <c r="K9" s="7"/>
      <c r="L9" s="7"/>
      <c r="M9" s="7"/>
      <c r="N9" s="7"/>
      <c r="O9" s="7"/>
      <c r="P9" s="7"/>
      <c r="Q9" s="7"/>
      <c r="R9" s="7"/>
      <c r="S9" s="7"/>
      <c r="T9" s="7"/>
      <c r="U9" s="7"/>
      <c r="V9" s="7"/>
      <c r="W9" s="7"/>
    </row>
    <row r="10" spans="1:23" ht="395.25">
      <c r="A10" s="2">
        <v>2</v>
      </c>
      <c r="B10" s="28" t="s">
        <v>1068</v>
      </c>
      <c r="C10" s="114" t="s">
        <v>2286</v>
      </c>
      <c r="D10" s="115">
        <v>2009</v>
      </c>
      <c r="E10" s="116" t="s">
        <v>2287</v>
      </c>
      <c r="F10" s="114" t="s">
        <v>1069</v>
      </c>
      <c r="G10" s="114" t="s">
        <v>1059</v>
      </c>
      <c r="H10" s="115">
        <v>4</v>
      </c>
      <c r="I10" s="115">
        <v>1</v>
      </c>
      <c r="J10" s="114" t="s">
        <v>448</v>
      </c>
      <c r="K10" s="128" t="s">
        <v>1431</v>
      </c>
      <c r="L10" s="29" t="s">
        <v>1405</v>
      </c>
      <c r="M10" s="29">
        <v>1</v>
      </c>
      <c r="N10" s="29">
        <v>1</v>
      </c>
      <c r="O10" s="29">
        <v>0</v>
      </c>
      <c r="P10" s="29">
        <v>0</v>
      </c>
      <c r="Q10" s="122" t="s">
        <v>558</v>
      </c>
      <c r="R10" s="122" t="s">
        <v>2642</v>
      </c>
      <c r="S10" s="122" t="s">
        <v>2667</v>
      </c>
      <c r="T10" s="122" t="s">
        <v>2668</v>
      </c>
      <c r="U10" s="120" t="s">
        <v>1432</v>
      </c>
      <c r="V10" s="120" t="s">
        <v>1433</v>
      </c>
      <c r="W10" s="120" t="s">
        <v>2669</v>
      </c>
    </row>
    <row r="11" spans="1:23" s="43" customFormat="1" ht="165.75">
      <c r="A11" s="2">
        <v>3</v>
      </c>
      <c r="B11" s="7" t="s">
        <v>1068</v>
      </c>
      <c r="C11" s="7" t="s">
        <v>2288</v>
      </c>
      <c r="D11" s="7">
        <v>2013</v>
      </c>
      <c r="E11" s="7" t="s">
        <v>1251</v>
      </c>
      <c r="F11" s="7" t="s">
        <v>1252</v>
      </c>
      <c r="G11" s="7" t="s">
        <v>1229</v>
      </c>
      <c r="H11" s="7">
        <v>14</v>
      </c>
      <c r="I11" s="7">
        <v>1</v>
      </c>
      <c r="J11" s="7" t="s">
        <v>448</v>
      </c>
      <c r="K11" s="7" t="s">
        <v>1253</v>
      </c>
      <c r="L11" s="7" t="s">
        <v>1332</v>
      </c>
      <c r="M11" s="7">
        <v>0</v>
      </c>
      <c r="N11" s="7">
        <v>1</v>
      </c>
      <c r="O11" s="7">
        <v>0</v>
      </c>
      <c r="P11" s="7">
        <v>0</v>
      </c>
      <c r="Q11" s="7" t="s">
        <v>558</v>
      </c>
      <c r="R11" s="7" t="s">
        <v>1254</v>
      </c>
      <c r="S11" s="7"/>
      <c r="T11" s="7" t="s">
        <v>111</v>
      </c>
      <c r="U11" s="7" t="s">
        <v>1255</v>
      </c>
      <c r="V11" s="7"/>
      <c r="W11" s="7"/>
    </row>
    <row r="12" spans="1:23" ht="216.75">
      <c r="A12" s="2">
        <v>4</v>
      </c>
      <c r="B12" s="28" t="s">
        <v>1068</v>
      </c>
      <c r="C12" s="114" t="s">
        <v>2289</v>
      </c>
      <c r="D12" s="115">
        <v>2007</v>
      </c>
      <c r="E12" s="116" t="s">
        <v>1070</v>
      </c>
      <c r="F12" s="114" t="s">
        <v>2290</v>
      </c>
      <c r="G12" s="114" t="s">
        <v>1059</v>
      </c>
      <c r="H12" s="115">
        <v>33</v>
      </c>
      <c r="I12" s="115">
        <v>10</v>
      </c>
      <c r="J12" s="114" t="s">
        <v>439</v>
      </c>
      <c r="K12" s="128" t="s">
        <v>1071</v>
      </c>
      <c r="L12" s="29" t="s">
        <v>1405</v>
      </c>
      <c r="M12" s="29">
        <v>0</v>
      </c>
      <c r="N12" s="29">
        <v>0</v>
      </c>
      <c r="O12" s="29">
        <v>0</v>
      </c>
      <c r="P12" s="29">
        <v>0</v>
      </c>
      <c r="Q12" s="122" t="s">
        <v>558</v>
      </c>
      <c r="R12" s="122" t="s">
        <v>1072</v>
      </c>
      <c r="S12" s="122" t="s">
        <v>2670</v>
      </c>
      <c r="T12" s="122" t="s">
        <v>1073</v>
      </c>
      <c r="U12" s="120" t="s">
        <v>1428</v>
      </c>
      <c r="V12" s="120" t="s">
        <v>1427</v>
      </c>
      <c r="W12" s="120"/>
    </row>
    <row r="13" spans="1:23" s="44" customFormat="1" ht="280.5">
      <c r="A13" s="2">
        <v>5</v>
      </c>
      <c r="B13" s="7" t="s">
        <v>1068</v>
      </c>
      <c r="C13" s="7" t="s">
        <v>2291</v>
      </c>
      <c r="D13" s="7">
        <v>2014</v>
      </c>
      <c r="E13" s="7" t="s">
        <v>2292</v>
      </c>
      <c r="F13" s="7" t="s">
        <v>1256</v>
      </c>
      <c r="G13" s="7" t="s">
        <v>1229</v>
      </c>
      <c r="H13" s="7">
        <v>69</v>
      </c>
      <c r="I13" s="7">
        <v>2</v>
      </c>
      <c r="J13" s="7" t="s">
        <v>210</v>
      </c>
      <c r="K13" s="7" t="s">
        <v>1257</v>
      </c>
      <c r="L13" s="7" t="s">
        <v>1332</v>
      </c>
      <c r="M13" s="7">
        <v>0</v>
      </c>
      <c r="N13" s="7">
        <v>0</v>
      </c>
      <c r="O13" s="7">
        <v>1</v>
      </c>
      <c r="P13" s="7">
        <v>1</v>
      </c>
      <c r="Q13" s="7" t="s">
        <v>558</v>
      </c>
      <c r="R13" s="7" t="s">
        <v>2643</v>
      </c>
      <c r="S13" s="7"/>
      <c r="T13" s="7" t="s">
        <v>1258</v>
      </c>
      <c r="U13" s="7" t="s">
        <v>1443</v>
      </c>
      <c r="V13" s="7" t="s">
        <v>1259</v>
      </c>
      <c r="W13" s="7" t="s">
        <v>1444</v>
      </c>
    </row>
    <row r="14" spans="1:23" ht="280.5">
      <c r="A14" s="2">
        <v>6</v>
      </c>
      <c r="B14" s="28" t="s">
        <v>1068</v>
      </c>
      <c r="C14" s="114" t="s">
        <v>2293</v>
      </c>
      <c r="D14" s="115">
        <v>2011</v>
      </c>
      <c r="E14" s="116" t="s">
        <v>2294</v>
      </c>
      <c r="F14" s="114" t="s">
        <v>477</v>
      </c>
      <c r="G14" s="114" t="s">
        <v>1059</v>
      </c>
      <c r="H14" s="115">
        <v>25</v>
      </c>
      <c r="I14" s="115">
        <v>4</v>
      </c>
      <c r="J14" s="114" t="s">
        <v>551</v>
      </c>
      <c r="K14" s="128" t="s">
        <v>1435</v>
      </c>
      <c r="L14" s="29" t="s">
        <v>1406</v>
      </c>
      <c r="M14" s="29">
        <v>0</v>
      </c>
      <c r="N14" s="29">
        <v>1</v>
      </c>
      <c r="O14" s="29">
        <v>0</v>
      </c>
      <c r="P14" s="29">
        <v>1</v>
      </c>
      <c r="Q14" s="122" t="s">
        <v>557</v>
      </c>
      <c r="R14" s="122" t="s">
        <v>1080</v>
      </c>
      <c r="S14" s="122"/>
      <c r="T14" s="122" t="s">
        <v>1079</v>
      </c>
      <c r="U14" s="120" t="s">
        <v>2671</v>
      </c>
      <c r="V14" s="120" t="s">
        <v>1078</v>
      </c>
      <c r="W14" s="120" t="s">
        <v>1434</v>
      </c>
    </row>
    <row r="15" spans="1:23" ht="242.25">
      <c r="A15" s="2">
        <v>7</v>
      </c>
      <c r="B15" s="7" t="s">
        <v>1068</v>
      </c>
      <c r="C15" s="7" t="s">
        <v>2295</v>
      </c>
      <c r="D15" s="7">
        <v>2015</v>
      </c>
      <c r="E15" s="7" t="s">
        <v>2296</v>
      </c>
      <c r="F15" s="7" t="s">
        <v>659</v>
      </c>
      <c r="G15" s="7" t="s">
        <v>1229</v>
      </c>
      <c r="H15" s="7">
        <v>30</v>
      </c>
      <c r="I15" s="7">
        <v>3</v>
      </c>
      <c r="J15" s="7" t="s">
        <v>1065</v>
      </c>
      <c r="K15" s="7" t="s">
        <v>808</v>
      </c>
      <c r="L15" s="7" t="s">
        <v>1370</v>
      </c>
      <c r="M15" s="7">
        <v>0</v>
      </c>
      <c r="N15" s="7">
        <v>1</v>
      </c>
      <c r="O15" s="7">
        <v>0</v>
      </c>
      <c r="P15" s="7">
        <v>1</v>
      </c>
      <c r="Q15" s="7" t="s">
        <v>558</v>
      </c>
      <c r="R15" s="7" t="s">
        <v>2644</v>
      </c>
      <c r="S15" s="7" t="s">
        <v>809</v>
      </c>
      <c r="T15" s="7" t="s">
        <v>810</v>
      </c>
      <c r="U15" s="7" t="s">
        <v>2672</v>
      </c>
      <c r="V15" s="7"/>
      <c r="W15" s="7" t="s">
        <v>2673</v>
      </c>
    </row>
    <row r="16" spans="1:23" ht="255">
      <c r="A16" s="2">
        <v>8</v>
      </c>
      <c r="B16" s="28" t="s">
        <v>1068</v>
      </c>
      <c r="C16" s="114" t="s">
        <v>2297</v>
      </c>
      <c r="D16" s="115">
        <v>2013</v>
      </c>
      <c r="E16" s="116" t="s">
        <v>2298</v>
      </c>
      <c r="F16" s="114" t="s">
        <v>811</v>
      </c>
      <c r="G16" s="114" t="s">
        <v>1229</v>
      </c>
      <c r="H16" s="115">
        <v>10</v>
      </c>
      <c r="I16" s="115">
        <v>4</v>
      </c>
      <c r="J16" s="114" t="s">
        <v>812</v>
      </c>
      <c r="K16" s="128" t="s">
        <v>2299</v>
      </c>
      <c r="L16" s="29" t="s">
        <v>1383</v>
      </c>
      <c r="M16" s="29">
        <v>0</v>
      </c>
      <c r="N16" s="29">
        <v>0</v>
      </c>
      <c r="O16" s="29">
        <v>1</v>
      </c>
      <c r="P16" s="29">
        <v>0</v>
      </c>
      <c r="Q16" s="122" t="s">
        <v>558</v>
      </c>
      <c r="R16" s="122" t="s">
        <v>2645</v>
      </c>
      <c r="S16" s="122"/>
      <c r="T16" s="122" t="s">
        <v>1442</v>
      </c>
      <c r="U16" s="120" t="s">
        <v>2674</v>
      </c>
      <c r="V16" s="120" t="s">
        <v>2675</v>
      </c>
      <c r="W16" s="120"/>
    </row>
    <row r="17" spans="1:23" ht="153">
      <c r="A17" s="2">
        <v>9</v>
      </c>
      <c r="B17" s="7" t="s">
        <v>1068</v>
      </c>
      <c r="C17" s="7" t="s">
        <v>2300</v>
      </c>
      <c r="D17" s="7">
        <v>2012</v>
      </c>
      <c r="E17" s="7" t="s">
        <v>1081</v>
      </c>
      <c r="F17" s="7" t="s">
        <v>1082</v>
      </c>
      <c r="G17" s="7" t="s">
        <v>1059</v>
      </c>
      <c r="H17" s="7">
        <v>146</v>
      </c>
      <c r="I17" s="7"/>
      <c r="J17" s="7" t="s">
        <v>16</v>
      </c>
      <c r="K17" s="7" t="s">
        <v>1083</v>
      </c>
      <c r="L17" s="7" t="s">
        <v>2646</v>
      </c>
      <c r="M17" s="7">
        <v>0</v>
      </c>
      <c r="N17" s="7">
        <v>1</v>
      </c>
      <c r="O17" s="7">
        <v>1</v>
      </c>
      <c r="P17" s="7">
        <v>0</v>
      </c>
      <c r="Q17" s="7" t="s">
        <v>558</v>
      </c>
      <c r="R17" s="7" t="s">
        <v>1084</v>
      </c>
      <c r="S17" s="7"/>
      <c r="T17" s="7" t="s">
        <v>2676</v>
      </c>
      <c r="U17" s="7" t="s">
        <v>1436</v>
      </c>
      <c r="V17" s="7" t="s">
        <v>1437</v>
      </c>
      <c r="W17" s="7" t="s">
        <v>1085</v>
      </c>
    </row>
    <row r="18" spans="1:23" s="45" customFormat="1" ht="267.75">
      <c r="A18" s="2">
        <v>10</v>
      </c>
      <c r="B18" s="28" t="s">
        <v>1068</v>
      </c>
      <c r="C18" s="114" t="s">
        <v>2301</v>
      </c>
      <c r="D18" s="115">
        <v>2008</v>
      </c>
      <c r="E18" s="116" t="s">
        <v>2302</v>
      </c>
      <c r="F18" s="114" t="s">
        <v>457</v>
      </c>
      <c r="G18" s="114" t="s">
        <v>1059</v>
      </c>
      <c r="H18" s="115">
        <v>5</v>
      </c>
      <c r="I18" s="115">
        <v>2</v>
      </c>
      <c r="J18" s="114" t="s">
        <v>1086</v>
      </c>
      <c r="K18" s="128" t="s">
        <v>1429</v>
      </c>
      <c r="L18" s="29" t="s">
        <v>934</v>
      </c>
      <c r="M18" s="29">
        <v>0</v>
      </c>
      <c r="N18" s="29">
        <v>1</v>
      </c>
      <c r="O18" s="29">
        <v>0</v>
      </c>
      <c r="P18" s="29">
        <v>0</v>
      </c>
      <c r="Q18" s="122" t="s">
        <v>558</v>
      </c>
      <c r="R18" s="122" t="s">
        <v>2647</v>
      </c>
      <c r="S18" s="122" t="s">
        <v>440</v>
      </c>
      <c r="T18" s="122" t="s">
        <v>1430</v>
      </c>
      <c r="U18" s="120" t="s">
        <v>2677</v>
      </c>
      <c r="V18" s="120" t="s">
        <v>2678</v>
      </c>
      <c r="W18" s="120"/>
    </row>
    <row r="19" spans="1:23" ht="204">
      <c r="A19" s="2">
        <v>11</v>
      </c>
      <c r="B19" s="7" t="s">
        <v>1068</v>
      </c>
      <c r="C19" s="7" t="s">
        <v>35</v>
      </c>
      <c r="D19" s="7">
        <v>2005</v>
      </c>
      <c r="E19" s="7" t="s">
        <v>456</v>
      </c>
      <c r="F19" s="7" t="s">
        <v>457</v>
      </c>
      <c r="G19" s="7" t="s">
        <v>1059</v>
      </c>
      <c r="H19" s="7">
        <v>2</v>
      </c>
      <c r="I19" s="7"/>
      <c r="J19" s="7" t="s">
        <v>448</v>
      </c>
      <c r="K19" s="7" t="s">
        <v>1658</v>
      </c>
      <c r="L19" s="7" t="s">
        <v>1358</v>
      </c>
      <c r="M19" s="7">
        <v>1</v>
      </c>
      <c r="N19" s="7">
        <v>1</v>
      </c>
      <c r="O19" s="7">
        <v>1</v>
      </c>
      <c r="P19" s="7">
        <v>0</v>
      </c>
      <c r="Q19" s="7" t="s">
        <v>558</v>
      </c>
      <c r="R19" s="7" t="s">
        <v>468</v>
      </c>
      <c r="S19" s="7" t="s">
        <v>2679</v>
      </c>
      <c r="T19" s="7" t="s">
        <v>459</v>
      </c>
      <c r="U19" s="7" t="s">
        <v>1414</v>
      </c>
      <c r="V19" s="7" t="s">
        <v>2680</v>
      </c>
      <c r="W19" s="7" t="s">
        <v>2543</v>
      </c>
    </row>
    <row r="20" spans="1:23" ht="242.25">
      <c r="A20" s="2">
        <v>12</v>
      </c>
      <c r="B20" s="28" t="s">
        <v>1068</v>
      </c>
      <c r="C20" s="114" t="s">
        <v>895</v>
      </c>
      <c r="D20" s="115">
        <v>2015</v>
      </c>
      <c r="E20" s="116" t="s">
        <v>896</v>
      </c>
      <c r="F20" s="114" t="s">
        <v>1340</v>
      </c>
      <c r="G20" s="114" t="s">
        <v>1060</v>
      </c>
      <c r="H20" s="115" t="s">
        <v>917</v>
      </c>
      <c r="I20" s="115"/>
      <c r="J20" s="114" t="s">
        <v>1199</v>
      </c>
      <c r="K20" s="128" t="s">
        <v>2303</v>
      </c>
      <c r="L20" s="29" t="s">
        <v>934</v>
      </c>
      <c r="M20" s="29">
        <v>1</v>
      </c>
      <c r="N20" s="29">
        <v>1</v>
      </c>
      <c r="O20" s="29">
        <v>1</v>
      </c>
      <c r="P20" s="29">
        <v>0</v>
      </c>
      <c r="Q20" s="122" t="s">
        <v>558</v>
      </c>
      <c r="R20" s="122" t="s">
        <v>947</v>
      </c>
      <c r="S20" s="122" t="s">
        <v>1445</v>
      </c>
      <c r="T20" s="122" t="s">
        <v>918</v>
      </c>
      <c r="U20" s="120" t="s">
        <v>2519</v>
      </c>
      <c r="V20" s="120" t="s">
        <v>2279</v>
      </c>
      <c r="W20" s="120" t="s">
        <v>948</v>
      </c>
    </row>
    <row r="21" spans="1:23" ht="153">
      <c r="A21" s="2">
        <v>13</v>
      </c>
      <c r="B21" s="7" t="s">
        <v>1725</v>
      </c>
      <c r="C21" s="7" t="s">
        <v>2304</v>
      </c>
      <c r="D21" s="7">
        <v>2010</v>
      </c>
      <c r="E21" s="7" t="s">
        <v>582</v>
      </c>
      <c r="F21" s="7" t="s">
        <v>583</v>
      </c>
      <c r="G21" s="7" t="s">
        <v>1059</v>
      </c>
      <c r="H21" s="7">
        <v>39</v>
      </c>
      <c r="I21" s="7">
        <v>2</v>
      </c>
      <c r="J21" s="7" t="s">
        <v>754</v>
      </c>
      <c r="K21" s="7" t="s">
        <v>2305</v>
      </c>
      <c r="L21" s="7" t="s">
        <v>2648</v>
      </c>
      <c r="M21" s="7">
        <v>0</v>
      </c>
      <c r="N21" s="7">
        <v>1</v>
      </c>
      <c r="O21" s="7">
        <v>1</v>
      </c>
      <c r="P21" s="7">
        <v>0</v>
      </c>
      <c r="Q21" s="7" t="s">
        <v>558</v>
      </c>
      <c r="R21" s="7" t="s">
        <v>2649</v>
      </c>
      <c r="S21" s="7"/>
      <c r="T21" s="7" t="s">
        <v>585</v>
      </c>
      <c r="U21" s="7" t="s">
        <v>1339</v>
      </c>
      <c r="V21" s="7" t="s">
        <v>2681</v>
      </c>
      <c r="W21" s="7" t="s">
        <v>584</v>
      </c>
    </row>
    <row r="22" spans="1:23" ht="216.75">
      <c r="A22" s="2">
        <v>14</v>
      </c>
      <c r="B22" s="28" t="s">
        <v>1068</v>
      </c>
      <c r="C22" s="114" t="s">
        <v>2306</v>
      </c>
      <c r="D22" s="115">
        <v>2006</v>
      </c>
      <c r="E22" s="116" t="s">
        <v>1087</v>
      </c>
      <c r="F22" s="114" t="s">
        <v>1088</v>
      </c>
      <c r="G22" s="114" t="s">
        <v>1059</v>
      </c>
      <c r="H22" s="115">
        <v>25</v>
      </c>
      <c r="I22" s="115">
        <v>2</v>
      </c>
      <c r="J22" s="114" t="s">
        <v>551</v>
      </c>
      <c r="K22" s="128" t="s">
        <v>580</v>
      </c>
      <c r="L22" s="29" t="s">
        <v>1374</v>
      </c>
      <c r="M22" s="29">
        <v>1</v>
      </c>
      <c r="N22" s="29">
        <v>1</v>
      </c>
      <c r="O22" s="29">
        <v>1</v>
      </c>
      <c r="P22" s="29">
        <v>0</v>
      </c>
      <c r="Q22" s="122" t="s">
        <v>557</v>
      </c>
      <c r="R22" s="122" t="s">
        <v>2650</v>
      </c>
      <c r="S22" s="122" t="s">
        <v>1338</v>
      </c>
      <c r="T22" s="122" t="s">
        <v>245</v>
      </c>
      <c r="U22" s="120" t="s">
        <v>581</v>
      </c>
      <c r="V22" s="120" t="s">
        <v>1659</v>
      </c>
      <c r="W22" s="120" t="s">
        <v>2682</v>
      </c>
    </row>
    <row r="23" spans="1:23" ht="409.5">
      <c r="A23" s="2">
        <v>15</v>
      </c>
      <c r="B23" s="7" t="s">
        <v>1068</v>
      </c>
      <c r="C23" s="7" t="s">
        <v>2307</v>
      </c>
      <c r="D23" s="7">
        <v>2004</v>
      </c>
      <c r="E23" s="7" t="s">
        <v>2308</v>
      </c>
      <c r="F23" s="7" t="s">
        <v>588</v>
      </c>
      <c r="G23" s="7" t="s">
        <v>1061</v>
      </c>
      <c r="H23" s="7"/>
      <c r="I23" s="7"/>
      <c r="J23" s="7" t="s">
        <v>210</v>
      </c>
      <c r="K23" s="7" t="s">
        <v>2309</v>
      </c>
      <c r="L23" s="7" t="s">
        <v>1404</v>
      </c>
      <c r="M23" s="7">
        <v>0</v>
      </c>
      <c r="N23" s="7">
        <v>1</v>
      </c>
      <c r="O23" s="7">
        <v>1</v>
      </c>
      <c r="P23" s="7">
        <v>1</v>
      </c>
      <c r="Q23" s="7" t="s">
        <v>496</v>
      </c>
      <c r="R23" s="7" t="s">
        <v>587</v>
      </c>
      <c r="S23" s="7"/>
      <c r="T23" s="7" t="s">
        <v>586</v>
      </c>
      <c r="U23" s="7" t="s">
        <v>2683</v>
      </c>
      <c r="V23" s="7" t="s">
        <v>1656</v>
      </c>
      <c r="W23" s="7" t="s">
        <v>2684</v>
      </c>
    </row>
    <row r="24" spans="1:23" ht="242.25">
      <c r="A24" s="2">
        <v>16</v>
      </c>
      <c r="B24" s="28" t="s">
        <v>1068</v>
      </c>
      <c r="C24" s="114" t="s">
        <v>2310</v>
      </c>
      <c r="D24" s="115">
        <v>2002</v>
      </c>
      <c r="E24" s="116" t="s">
        <v>2311</v>
      </c>
      <c r="F24" s="114" t="s">
        <v>105</v>
      </c>
      <c r="G24" s="114" t="s">
        <v>1059</v>
      </c>
      <c r="H24" s="115">
        <v>16</v>
      </c>
      <c r="I24" s="115">
        <v>3</v>
      </c>
      <c r="J24" s="114" t="s">
        <v>439</v>
      </c>
      <c r="K24" s="128" t="s">
        <v>1655</v>
      </c>
      <c r="L24" s="29" t="s">
        <v>2651</v>
      </c>
      <c r="M24" s="29">
        <v>0</v>
      </c>
      <c r="N24" s="29">
        <v>0</v>
      </c>
      <c r="O24" s="29">
        <v>0</v>
      </c>
      <c r="P24" s="29">
        <v>0</v>
      </c>
      <c r="Q24" s="122" t="s">
        <v>557</v>
      </c>
      <c r="R24" s="122" t="s">
        <v>591</v>
      </c>
      <c r="S24" s="122"/>
      <c r="T24" s="122" t="s">
        <v>590</v>
      </c>
      <c r="U24" s="120" t="s">
        <v>2685</v>
      </c>
      <c r="V24" s="120" t="s">
        <v>589</v>
      </c>
      <c r="W24" s="120"/>
    </row>
    <row r="25" spans="1:23" s="43" customFormat="1" ht="216.75">
      <c r="A25" s="2">
        <v>17</v>
      </c>
      <c r="B25" s="7" t="s">
        <v>1068</v>
      </c>
      <c r="C25" s="7" t="s">
        <v>2312</v>
      </c>
      <c r="D25" s="7">
        <v>2012</v>
      </c>
      <c r="E25" s="7" t="s">
        <v>592</v>
      </c>
      <c r="F25" s="7" t="s">
        <v>1082</v>
      </c>
      <c r="G25" s="7" t="s">
        <v>1059</v>
      </c>
      <c r="H25" s="7">
        <v>146</v>
      </c>
      <c r="I25" s="7">
        <v>3</v>
      </c>
      <c r="J25" s="7" t="s">
        <v>448</v>
      </c>
      <c r="K25" s="7" t="s">
        <v>593</v>
      </c>
      <c r="L25" s="7" t="s">
        <v>594</v>
      </c>
      <c r="M25" s="7">
        <v>0</v>
      </c>
      <c r="N25" s="7">
        <v>0</v>
      </c>
      <c r="O25" s="7">
        <v>1</v>
      </c>
      <c r="P25" s="7">
        <v>1</v>
      </c>
      <c r="Q25" s="7" t="s">
        <v>558</v>
      </c>
      <c r="R25" s="7" t="s">
        <v>2652</v>
      </c>
      <c r="S25" s="7" t="s">
        <v>2686</v>
      </c>
      <c r="T25" s="7" t="s">
        <v>2687</v>
      </c>
      <c r="U25" s="7" t="s">
        <v>1438</v>
      </c>
      <c r="V25" s="7" t="s">
        <v>1439</v>
      </c>
      <c r="W25" s="7"/>
    </row>
    <row r="26" spans="1:23" s="46" customFormat="1" ht="204">
      <c r="A26" s="2">
        <v>18</v>
      </c>
      <c r="B26" s="28" t="s">
        <v>1068</v>
      </c>
      <c r="C26" s="114" t="s">
        <v>2313</v>
      </c>
      <c r="D26" s="115">
        <v>2012</v>
      </c>
      <c r="E26" s="116" t="s">
        <v>2314</v>
      </c>
      <c r="F26" s="114" t="s">
        <v>595</v>
      </c>
      <c r="G26" s="114" t="s">
        <v>1059</v>
      </c>
      <c r="H26" s="115">
        <v>27</v>
      </c>
      <c r="I26" s="115">
        <v>1</v>
      </c>
      <c r="J26" s="114" t="s">
        <v>448</v>
      </c>
      <c r="K26" s="128" t="s">
        <v>1440</v>
      </c>
      <c r="L26" s="29" t="s">
        <v>2651</v>
      </c>
      <c r="M26" s="29">
        <v>0</v>
      </c>
      <c r="N26" s="29">
        <v>1</v>
      </c>
      <c r="O26" s="29">
        <v>1</v>
      </c>
      <c r="P26" s="29">
        <v>0</v>
      </c>
      <c r="Q26" s="122" t="s">
        <v>558</v>
      </c>
      <c r="R26" s="122" t="s">
        <v>596</v>
      </c>
      <c r="S26" s="122"/>
      <c r="T26" s="122" t="s">
        <v>2688</v>
      </c>
      <c r="U26" s="120" t="s">
        <v>2689</v>
      </c>
      <c r="V26" s="120" t="s">
        <v>1441</v>
      </c>
      <c r="W26" s="120" t="s">
        <v>2690</v>
      </c>
    </row>
    <row r="27" spans="1:23" s="42" customFormat="1" ht="409.5">
      <c r="A27" s="2">
        <v>19</v>
      </c>
      <c r="B27" s="7" t="s">
        <v>1068</v>
      </c>
      <c r="C27" s="7" t="s">
        <v>2315</v>
      </c>
      <c r="D27" s="7">
        <v>2005</v>
      </c>
      <c r="E27" s="7" t="s">
        <v>1074</v>
      </c>
      <c r="F27" s="7" t="s">
        <v>438</v>
      </c>
      <c r="G27" s="7" t="s">
        <v>1059</v>
      </c>
      <c r="H27" s="7">
        <v>25</v>
      </c>
      <c r="I27" s="7">
        <v>3</v>
      </c>
      <c r="J27" s="7" t="s">
        <v>714</v>
      </c>
      <c r="K27" s="7" t="s">
        <v>1075</v>
      </c>
      <c r="L27" s="7" t="s">
        <v>2653</v>
      </c>
      <c r="M27" s="7">
        <v>0</v>
      </c>
      <c r="N27" s="7">
        <v>1</v>
      </c>
      <c r="O27" s="7">
        <v>1</v>
      </c>
      <c r="P27" s="7">
        <v>1</v>
      </c>
      <c r="Q27" s="7" t="s">
        <v>558</v>
      </c>
      <c r="R27" s="7" t="s">
        <v>1076</v>
      </c>
      <c r="S27" s="7" t="s">
        <v>440</v>
      </c>
      <c r="T27" s="7" t="s">
        <v>1077</v>
      </c>
      <c r="U27" s="7" t="s">
        <v>2691</v>
      </c>
      <c r="V27" s="7" t="s">
        <v>1657</v>
      </c>
      <c r="W27" s="7" t="s">
        <v>2460</v>
      </c>
    </row>
    <row r="28" spans="1:23" ht="306">
      <c r="A28" s="2">
        <v>20</v>
      </c>
      <c r="B28" s="28" t="s">
        <v>1068</v>
      </c>
      <c r="C28" s="114" t="s">
        <v>2316</v>
      </c>
      <c r="D28" s="115">
        <v>2015</v>
      </c>
      <c r="E28" s="116" t="s">
        <v>908</v>
      </c>
      <c r="F28" s="114" t="s">
        <v>2317</v>
      </c>
      <c r="G28" s="114" t="s">
        <v>1060</v>
      </c>
      <c r="H28" s="115"/>
      <c r="I28" s="115"/>
      <c r="J28" s="114" t="s">
        <v>1199</v>
      </c>
      <c r="K28" s="128" t="s">
        <v>949</v>
      </c>
      <c r="L28" s="29" t="s">
        <v>1407</v>
      </c>
      <c r="M28" s="29">
        <v>1</v>
      </c>
      <c r="N28" s="29">
        <v>1</v>
      </c>
      <c r="O28" s="29">
        <v>1</v>
      </c>
      <c r="P28" s="29">
        <v>0</v>
      </c>
      <c r="Q28" s="122" t="s">
        <v>558</v>
      </c>
      <c r="R28" s="122" t="s">
        <v>950</v>
      </c>
      <c r="S28" s="122" t="s">
        <v>1619</v>
      </c>
      <c r="T28" s="122" t="s">
        <v>2520</v>
      </c>
      <c r="U28" s="120" t="s">
        <v>2461</v>
      </c>
      <c r="V28" s="120" t="s">
        <v>951</v>
      </c>
      <c r="W28" s="120"/>
    </row>
    <row r="29" spans="1:23" s="44" customFormat="1" ht="382.5">
      <c r="A29" s="2">
        <v>21</v>
      </c>
      <c r="B29" s="7" t="s">
        <v>597</v>
      </c>
      <c r="C29" s="7" t="s">
        <v>2318</v>
      </c>
      <c r="D29" s="7">
        <v>2006</v>
      </c>
      <c r="E29" s="7" t="s">
        <v>2319</v>
      </c>
      <c r="F29" s="7" t="s">
        <v>598</v>
      </c>
      <c r="G29" s="7" t="s">
        <v>1059</v>
      </c>
      <c r="H29" s="7">
        <v>62</v>
      </c>
      <c r="I29" s="7">
        <v>2</v>
      </c>
      <c r="J29" s="7" t="s">
        <v>448</v>
      </c>
      <c r="K29" s="7" t="s">
        <v>2320</v>
      </c>
      <c r="L29" s="7" t="s">
        <v>934</v>
      </c>
      <c r="M29" s="7">
        <v>0</v>
      </c>
      <c r="N29" s="7">
        <v>1</v>
      </c>
      <c r="O29" s="7">
        <v>1</v>
      </c>
      <c r="P29" s="7">
        <v>1</v>
      </c>
      <c r="Q29" s="7" t="s">
        <v>557</v>
      </c>
      <c r="R29" s="7" t="s">
        <v>601</v>
      </c>
      <c r="S29" s="7"/>
      <c r="T29" s="7" t="s">
        <v>572</v>
      </c>
      <c r="U29" s="7" t="s">
        <v>1447</v>
      </c>
      <c r="V29" s="7" t="s">
        <v>600</v>
      </c>
      <c r="W29" s="7" t="s">
        <v>599</v>
      </c>
    </row>
    <row r="30" spans="1:23" s="44" customFormat="1" ht="267.75">
      <c r="A30" s="2">
        <v>22</v>
      </c>
      <c r="B30" s="28" t="s">
        <v>597</v>
      </c>
      <c r="C30" s="114" t="s">
        <v>2321</v>
      </c>
      <c r="D30" s="115">
        <v>2015</v>
      </c>
      <c r="E30" s="116" t="s">
        <v>909</v>
      </c>
      <c r="F30" s="114" t="s">
        <v>1340</v>
      </c>
      <c r="G30" s="114" t="s">
        <v>1060</v>
      </c>
      <c r="H30" s="115" t="s">
        <v>917</v>
      </c>
      <c r="I30" s="115"/>
      <c r="J30" s="114" t="s">
        <v>1199</v>
      </c>
      <c r="K30" s="128" t="s">
        <v>2322</v>
      </c>
      <c r="L30" s="29" t="s">
        <v>1372</v>
      </c>
      <c r="M30" s="29">
        <v>1</v>
      </c>
      <c r="N30" s="29">
        <v>1</v>
      </c>
      <c r="O30" s="29">
        <v>1</v>
      </c>
      <c r="P30" s="29">
        <v>0</v>
      </c>
      <c r="Q30" s="122" t="s">
        <v>558</v>
      </c>
      <c r="R30" s="122" t="s">
        <v>955</v>
      </c>
      <c r="S30" s="122" t="s">
        <v>1629</v>
      </c>
      <c r="T30" s="122" t="s">
        <v>2462</v>
      </c>
      <c r="U30" s="120" t="s">
        <v>957</v>
      </c>
      <c r="V30" s="120" t="s">
        <v>956</v>
      </c>
      <c r="W30" s="120" t="s">
        <v>958</v>
      </c>
    </row>
    <row r="31" spans="1:23" ht="165.75">
      <c r="A31" s="2">
        <v>23</v>
      </c>
      <c r="B31" s="7" t="s">
        <v>597</v>
      </c>
      <c r="C31" s="7" t="s">
        <v>2323</v>
      </c>
      <c r="D31" s="7">
        <v>2015</v>
      </c>
      <c r="E31" s="7" t="s">
        <v>1227</v>
      </c>
      <c r="F31" s="7" t="s">
        <v>1228</v>
      </c>
      <c r="G31" s="7" t="s">
        <v>1229</v>
      </c>
      <c r="H31" s="7">
        <v>19</v>
      </c>
      <c r="I31" s="7">
        <v>2</v>
      </c>
      <c r="J31" s="7" t="s">
        <v>563</v>
      </c>
      <c r="K31" s="7" t="s">
        <v>2324</v>
      </c>
      <c r="L31" s="7" t="s">
        <v>962</v>
      </c>
      <c r="M31" s="7">
        <v>0</v>
      </c>
      <c r="N31" s="7">
        <v>0</v>
      </c>
      <c r="O31" s="7">
        <v>0</v>
      </c>
      <c r="P31" s="7">
        <v>0</v>
      </c>
      <c r="Q31" s="7" t="s">
        <v>558</v>
      </c>
      <c r="R31" s="7" t="s">
        <v>1230</v>
      </c>
      <c r="S31" s="7" t="s">
        <v>1231</v>
      </c>
      <c r="T31" s="7" t="s">
        <v>2463</v>
      </c>
      <c r="U31" s="7" t="s">
        <v>1232</v>
      </c>
      <c r="V31" s="7" t="s">
        <v>2464</v>
      </c>
      <c r="W31" s="7"/>
    </row>
    <row r="32" spans="1:23" ht="280.5">
      <c r="A32" s="2">
        <v>24</v>
      </c>
      <c r="B32" s="28" t="s">
        <v>597</v>
      </c>
      <c r="C32" s="114" t="s">
        <v>2325</v>
      </c>
      <c r="D32" s="115">
        <v>2015</v>
      </c>
      <c r="E32" s="116" t="s">
        <v>2326</v>
      </c>
      <c r="F32" s="114" t="s">
        <v>1256</v>
      </c>
      <c r="G32" s="114" t="s">
        <v>1229</v>
      </c>
      <c r="H32" s="115">
        <v>70</v>
      </c>
      <c r="I32" s="115">
        <v>1</v>
      </c>
      <c r="J32" s="114" t="s">
        <v>439</v>
      </c>
      <c r="K32" s="128" t="s">
        <v>813</v>
      </c>
      <c r="L32" s="29" t="s">
        <v>1370</v>
      </c>
      <c r="M32" s="29">
        <v>0</v>
      </c>
      <c r="N32" s="29">
        <v>0</v>
      </c>
      <c r="O32" s="29">
        <v>0</v>
      </c>
      <c r="P32" s="29">
        <v>0</v>
      </c>
      <c r="Q32" s="122" t="s">
        <v>558</v>
      </c>
      <c r="R32" s="122" t="s">
        <v>2654</v>
      </c>
      <c r="S32" s="122"/>
      <c r="T32" s="122" t="s">
        <v>2465</v>
      </c>
      <c r="U32" s="120" t="s">
        <v>1460</v>
      </c>
      <c r="V32" s="120" t="s">
        <v>1459</v>
      </c>
      <c r="W32" s="120"/>
    </row>
    <row r="33" spans="1:23" s="45" customFormat="1" ht="229.5">
      <c r="A33" s="2">
        <v>25</v>
      </c>
      <c r="B33" s="7" t="s">
        <v>597</v>
      </c>
      <c r="C33" s="7" t="s">
        <v>904</v>
      </c>
      <c r="D33" s="7">
        <v>2015</v>
      </c>
      <c r="E33" s="7" t="s">
        <v>903</v>
      </c>
      <c r="F33" s="7" t="s">
        <v>1340</v>
      </c>
      <c r="G33" s="7" t="s">
        <v>1060</v>
      </c>
      <c r="H33" s="7" t="s">
        <v>917</v>
      </c>
      <c r="I33" s="7"/>
      <c r="J33" s="7" t="s">
        <v>1199</v>
      </c>
      <c r="K33" s="7" t="s">
        <v>1557</v>
      </c>
      <c r="L33" s="7" t="s">
        <v>1358</v>
      </c>
      <c r="M33" s="7">
        <v>1</v>
      </c>
      <c r="N33" s="7">
        <v>1</v>
      </c>
      <c r="O33" s="7">
        <v>1</v>
      </c>
      <c r="P33" s="7">
        <v>0</v>
      </c>
      <c r="Q33" s="7" t="s">
        <v>558</v>
      </c>
      <c r="R33" s="7" t="s">
        <v>941</v>
      </c>
      <c r="S33" s="7" t="s">
        <v>2466</v>
      </c>
      <c r="T33" s="7" t="s">
        <v>2520</v>
      </c>
      <c r="U33" s="7" t="s">
        <v>2467</v>
      </c>
      <c r="V33" s="7" t="s">
        <v>942</v>
      </c>
      <c r="W33" s="7"/>
    </row>
    <row r="34" spans="1:23" s="45" customFormat="1" ht="306">
      <c r="A34" s="2">
        <v>26</v>
      </c>
      <c r="B34" s="28" t="s">
        <v>597</v>
      </c>
      <c r="C34" s="114" t="s">
        <v>2327</v>
      </c>
      <c r="D34" s="115">
        <v>2015</v>
      </c>
      <c r="E34" s="116" t="s">
        <v>907</v>
      </c>
      <c r="F34" s="114" t="s">
        <v>1340</v>
      </c>
      <c r="G34" s="114" t="s">
        <v>1060</v>
      </c>
      <c r="H34" s="115" t="s">
        <v>917</v>
      </c>
      <c r="I34" s="115"/>
      <c r="J34" s="114" t="s">
        <v>1199</v>
      </c>
      <c r="K34" s="128" t="s">
        <v>952</v>
      </c>
      <c r="L34" s="29" t="s">
        <v>1372</v>
      </c>
      <c r="M34" s="29">
        <v>1</v>
      </c>
      <c r="N34" s="29">
        <v>1</v>
      </c>
      <c r="O34" s="29">
        <v>1</v>
      </c>
      <c r="P34" s="29">
        <v>0</v>
      </c>
      <c r="Q34" s="122" t="s">
        <v>558</v>
      </c>
      <c r="R34" s="122" t="s">
        <v>954</v>
      </c>
      <c r="S34" s="122" t="s">
        <v>2466</v>
      </c>
      <c r="T34" s="122" t="s">
        <v>2468</v>
      </c>
      <c r="U34" s="120" t="s">
        <v>1462</v>
      </c>
      <c r="V34" s="120" t="s">
        <v>1463</v>
      </c>
      <c r="W34" s="120" t="s">
        <v>953</v>
      </c>
    </row>
    <row r="35" spans="1:23" s="44" customFormat="1" ht="216.75">
      <c r="A35" s="2">
        <v>27</v>
      </c>
      <c r="B35" s="7" t="s">
        <v>597</v>
      </c>
      <c r="C35" s="7" t="s">
        <v>2328</v>
      </c>
      <c r="D35" s="7">
        <v>2013</v>
      </c>
      <c r="E35" s="7" t="s">
        <v>1186</v>
      </c>
      <c r="F35" s="7" t="s">
        <v>1187</v>
      </c>
      <c r="G35" s="7" t="s">
        <v>1059</v>
      </c>
      <c r="H35" s="7">
        <v>40</v>
      </c>
      <c r="I35" s="7">
        <v>11</v>
      </c>
      <c r="J35" s="7" t="s">
        <v>1188</v>
      </c>
      <c r="K35" s="7" t="s">
        <v>2329</v>
      </c>
      <c r="L35" s="7" t="s">
        <v>1358</v>
      </c>
      <c r="M35" s="7">
        <v>1</v>
      </c>
      <c r="N35" s="7">
        <v>1</v>
      </c>
      <c r="O35" s="7">
        <v>1</v>
      </c>
      <c r="P35" s="7">
        <v>1</v>
      </c>
      <c r="Q35" s="7" t="s">
        <v>1066</v>
      </c>
      <c r="R35" s="7" t="s">
        <v>1189</v>
      </c>
      <c r="S35" s="7" t="s">
        <v>1190</v>
      </c>
      <c r="T35" s="7" t="s">
        <v>1191</v>
      </c>
      <c r="U35" s="7" t="s">
        <v>814</v>
      </c>
      <c r="V35" s="7" t="s">
        <v>1192</v>
      </c>
      <c r="W35" s="7"/>
    </row>
    <row r="36" spans="1:23" s="45" customFormat="1" ht="318.75">
      <c r="A36" s="2">
        <v>28</v>
      </c>
      <c r="B36" s="28" t="s">
        <v>597</v>
      </c>
      <c r="C36" s="114" t="s">
        <v>369</v>
      </c>
      <c r="D36" s="115">
        <v>2012</v>
      </c>
      <c r="E36" s="116" t="s">
        <v>2330</v>
      </c>
      <c r="F36" s="114" t="s">
        <v>2331</v>
      </c>
      <c r="G36" s="114" t="s">
        <v>1059</v>
      </c>
      <c r="H36" s="115">
        <v>48</v>
      </c>
      <c r="I36" s="115">
        <v>6</v>
      </c>
      <c r="J36" s="114" t="s">
        <v>371</v>
      </c>
      <c r="K36" s="128" t="s">
        <v>1451</v>
      </c>
      <c r="L36" s="29" t="s">
        <v>1358</v>
      </c>
      <c r="M36" s="29">
        <v>1</v>
      </c>
      <c r="N36" s="29">
        <v>1</v>
      </c>
      <c r="O36" s="29">
        <v>1</v>
      </c>
      <c r="P36" s="29">
        <v>1</v>
      </c>
      <c r="Q36" s="122" t="s">
        <v>496</v>
      </c>
      <c r="R36" s="122" t="s">
        <v>373</v>
      </c>
      <c r="S36" s="122" t="s">
        <v>374</v>
      </c>
      <c r="T36" s="122" t="s">
        <v>1624</v>
      </c>
      <c r="U36" s="120" t="s">
        <v>372</v>
      </c>
      <c r="V36" s="120" t="s">
        <v>2469</v>
      </c>
      <c r="W36" s="120" t="s">
        <v>1452</v>
      </c>
    </row>
    <row r="37" spans="1:23" s="44" customFormat="1" ht="369.75">
      <c r="A37" s="2">
        <v>29</v>
      </c>
      <c r="B37" s="7" t="s">
        <v>597</v>
      </c>
      <c r="C37" s="7" t="s">
        <v>1800</v>
      </c>
      <c r="D37" s="7">
        <v>2015</v>
      </c>
      <c r="E37" s="7" t="s">
        <v>1830</v>
      </c>
      <c r="F37" s="7" t="s">
        <v>1340</v>
      </c>
      <c r="G37" s="7" t="s">
        <v>1060</v>
      </c>
      <c r="H37" s="7" t="s">
        <v>917</v>
      </c>
      <c r="I37" s="7"/>
      <c r="J37" s="7" t="s">
        <v>1199</v>
      </c>
      <c r="K37" s="7" t="s">
        <v>1558</v>
      </c>
      <c r="L37" s="7" t="s">
        <v>2655</v>
      </c>
      <c r="M37" s="7">
        <v>1</v>
      </c>
      <c r="N37" s="7">
        <v>1</v>
      </c>
      <c r="O37" s="7">
        <v>1</v>
      </c>
      <c r="P37" s="7">
        <v>0</v>
      </c>
      <c r="Q37" s="7" t="s">
        <v>558</v>
      </c>
      <c r="R37" s="7" t="s">
        <v>943</v>
      </c>
      <c r="S37" s="7" t="s">
        <v>2466</v>
      </c>
      <c r="T37" s="7" t="s">
        <v>918</v>
      </c>
      <c r="U37" s="7" t="s">
        <v>944</v>
      </c>
      <c r="V37" s="7" t="s">
        <v>2470</v>
      </c>
      <c r="W37" s="7" t="s">
        <v>2471</v>
      </c>
    </row>
    <row r="38" spans="1:23" s="44" customFormat="1" ht="191.25">
      <c r="A38" s="2">
        <v>30</v>
      </c>
      <c r="B38" s="28" t="s">
        <v>597</v>
      </c>
      <c r="C38" s="114" t="s">
        <v>17</v>
      </c>
      <c r="D38" s="115">
        <v>2006</v>
      </c>
      <c r="E38" s="116" t="s">
        <v>2166</v>
      </c>
      <c r="F38" s="114" t="s">
        <v>18</v>
      </c>
      <c r="G38" s="114" t="s">
        <v>1059</v>
      </c>
      <c r="H38" s="115">
        <v>62</v>
      </c>
      <c r="I38" s="115">
        <v>3</v>
      </c>
      <c r="J38" s="114" t="s">
        <v>439</v>
      </c>
      <c r="K38" s="128" t="s">
        <v>2167</v>
      </c>
      <c r="L38" s="29" t="s">
        <v>1367</v>
      </c>
      <c r="M38" s="29">
        <v>0</v>
      </c>
      <c r="N38" s="29">
        <v>0</v>
      </c>
      <c r="O38" s="29">
        <v>1</v>
      </c>
      <c r="P38" s="29">
        <v>0</v>
      </c>
      <c r="Q38" s="122" t="s">
        <v>558</v>
      </c>
      <c r="R38" s="122" t="s">
        <v>2202</v>
      </c>
      <c r="S38" s="122" t="s">
        <v>19</v>
      </c>
      <c r="T38" s="122" t="s">
        <v>559</v>
      </c>
      <c r="U38" s="120"/>
      <c r="V38" s="120" t="s">
        <v>602</v>
      </c>
      <c r="W38" s="120" t="s">
        <v>1448</v>
      </c>
    </row>
    <row r="39" spans="1:23" ht="229.5">
      <c r="A39" s="2">
        <v>31</v>
      </c>
      <c r="B39" s="7" t="s">
        <v>597</v>
      </c>
      <c r="C39" s="7" t="s">
        <v>2332</v>
      </c>
      <c r="D39" s="7">
        <v>2006</v>
      </c>
      <c r="E39" s="7" t="s">
        <v>603</v>
      </c>
      <c r="F39" s="7" t="s">
        <v>438</v>
      </c>
      <c r="G39" s="7" t="s">
        <v>1059</v>
      </c>
      <c r="H39" s="7">
        <v>26</v>
      </c>
      <c r="I39" s="7">
        <v>1</v>
      </c>
      <c r="J39" s="7" t="s">
        <v>448</v>
      </c>
      <c r="K39" s="7" t="s">
        <v>1341</v>
      </c>
      <c r="L39" s="7" t="s">
        <v>934</v>
      </c>
      <c r="M39" s="7">
        <v>0</v>
      </c>
      <c r="N39" s="7">
        <v>0</v>
      </c>
      <c r="O39" s="7">
        <v>1</v>
      </c>
      <c r="P39" s="7">
        <v>0</v>
      </c>
      <c r="Q39" s="7" t="s">
        <v>496</v>
      </c>
      <c r="R39" s="7" t="s">
        <v>1342</v>
      </c>
      <c r="S39" s="7"/>
      <c r="T39" s="7" t="s">
        <v>2472</v>
      </c>
      <c r="U39" s="7"/>
      <c r="V39" s="7" t="s">
        <v>604</v>
      </c>
      <c r="W39" s="7" t="s">
        <v>605</v>
      </c>
    </row>
    <row r="40" spans="1:23" ht="242.25">
      <c r="A40" s="2">
        <v>32</v>
      </c>
      <c r="B40" s="28" t="s">
        <v>597</v>
      </c>
      <c r="C40" s="114" t="s">
        <v>2169</v>
      </c>
      <c r="D40" s="115">
        <v>2015</v>
      </c>
      <c r="E40" s="116" t="s">
        <v>2170</v>
      </c>
      <c r="F40" s="114" t="s">
        <v>46</v>
      </c>
      <c r="G40" s="114" t="s">
        <v>1059</v>
      </c>
      <c r="H40" s="115">
        <v>59</v>
      </c>
      <c r="I40" s="115"/>
      <c r="J40" s="114" t="s">
        <v>16</v>
      </c>
      <c r="K40" s="128" t="s">
        <v>1177</v>
      </c>
      <c r="L40" s="29" t="s">
        <v>1367</v>
      </c>
      <c r="M40" s="29">
        <v>0</v>
      </c>
      <c r="N40" s="29">
        <v>0</v>
      </c>
      <c r="O40" s="29">
        <v>0</v>
      </c>
      <c r="P40" s="29">
        <v>0</v>
      </c>
      <c r="Q40" s="122" t="s">
        <v>557</v>
      </c>
      <c r="R40" s="122" t="s">
        <v>1178</v>
      </c>
      <c r="S40" s="122"/>
      <c r="T40" s="122" t="s">
        <v>1179</v>
      </c>
      <c r="U40" s="120"/>
      <c r="V40" s="120" t="s">
        <v>1180</v>
      </c>
      <c r="W40" s="120" t="s">
        <v>1461</v>
      </c>
    </row>
    <row r="41" spans="1:23" ht="165.75">
      <c r="A41" s="2">
        <v>33</v>
      </c>
      <c r="B41" s="7" t="s">
        <v>597</v>
      </c>
      <c r="C41" s="7" t="s">
        <v>1804</v>
      </c>
      <c r="D41" s="7">
        <v>2014</v>
      </c>
      <c r="E41" s="7" t="s">
        <v>2333</v>
      </c>
      <c r="F41" s="7" t="s">
        <v>815</v>
      </c>
      <c r="G41" s="7" t="s">
        <v>1059</v>
      </c>
      <c r="H41" s="7">
        <v>40</v>
      </c>
      <c r="I41" s="7">
        <v>4</v>
      </c>
      <c r="J41" s="7" t="s">
        <v>439</v>
      </c>
      <c r="K41" s="7" t="s">
        <v>816</v>
      </c>
      <c r="L41" s="7" t="s">
        <v>1358</v>
      </c>
      <c r="M41" s="7">
        <v>1</v>
      </c>
      <c r="N41" s="7">
        <v>1</v>
      </c>
      <c r="O41" s="7">
        <v>1</v>
      </c>
      <c r="P41" s="7">
        <v>1</v>
      </c>
      <c r="Q41" s="7" t="s">
        <v>558</v>
      </c>
      <c r="R41" s="7" t="s">
        <v>817</v>
      </c>
      <c r="S41" s="7" t="s">
        <v>1426</v>
      </c>
      <c r="T41" s="7" t="s">
        <v>818</v>
      </c>
      <c r="U41" s="7" t="s">
        <v>1089</v>
      </c>
      <c r="V41" s="7"/>
      <c r="W41" s="7"/>
    </row>
    <row r="42" spans="1:23" ht="216.75">
      <c r="A42" s="2">
        <v>34</v>
      </c>
      <c r="B42" s="28" t="s">
        <v>597</v>
      </c>
      <c r="C42" s="114" t="s">
        <v>2334</v>
      </c>
      <c r="D42" s="115">
        <v>2010</v>
      </c>
      <c r="E42" s="116" t="s">
        <v>2335</v>
      </c>
      <c r="F42" s="114" t="s">
        <v>606</v>
      </c>
      <c r="G42" s="114" t="s">
        <v>1059</v>
      </c>
      <c r="H42" s="115">
        <v>25</v>
      </c>
      <c r="I42" s="115">
        <v>2</v>
      </c>
      <c r="J42" s="114" t="s">
        <v>439</v>
      </c>
      <c r="K42" s="128" t="s">
        <v>2336</v>
      </c>
      <c r="L42" s="29" t="s">
        <v>934</v>
      </c>
      <c r="M42" s="29">
        <v>0</v>
      </c>
      <c r="N42" s="29">
        <v>0</v>
      </c>
      <c r="O42" s="29">
        <v>0</v>
      </c>
      <c r="P42" s="29">
        <v>0</v>
      </c>
      <c r="Q42" s="122" t="s">
        <v>558</v>
      </c>
      <c r="R42" s="122" t="s">
        <v>2656</v>
      </c>
      <c r="S42" s="122"/>
      <c r="T42" s="122" t="s">
        <v>1329</v>
      </c>
      <c r="U42" s="120" t="s">
        <v>2473</v>
      </c>
      <c r="V42" s="120" t="s">
        <v>1449</v>
      </c>
      <c r="W42" s="120"/>
    </row>
    <row r="43" spans="1:23" ht="242.25">
      <c r="A43" s="2">
        <v>35</v>
      </c>
      <c r="B43" s="7" t="s">
        <v>597</v>
      </c>
      <c r="C43" s="7" t="s">
        <v>1799</v>
      </c>
      <c r="D43" s="7">
        <v>2015</v>
      </c>
      <c r="E43" s="7" t="s">
        <v>899</v>
      </c>
      <c r="F43" s="7" t="s">
        <v>1340</v>
      </c>
      <c r="G43" s="7" t="s">
        <v>1060</v>
      </c>
      <c r="H43" s="7" t="s">
        <v>917</v>
      </c>
      <c r="I43" s="7"/>
      <c r="J43" s="7" t="s">
        <v>1199</v>
      </c>
      <c r="K43" s="7" t="s">
        <v>2337</v>
      </c>
      <c r="L43" s="7" t="s">
        <v>2655</v>
      </c>
      <c r="M43" s="7">
        <v>1</v>
      </c>
      <c r="N43" s="7">
        <v>1</v>
      </c>
      <c r="O43" s="7">
        <v>1</v>
      </c>
      <c r="P43" s="7">
        <v>0</v>
      </c>
      <c r="Q43" s="7" t="s">
        <v>558</v>
      </c>
      <c r="R43" s="7" t="s">
        <v>938</v>
      </c>
      <c r="S43" s="7" t="s">
        <v>2466</v>
      </c>
      <c r="T43" s="7" t="s">
        <v>1959</v>
      </c>
      <c r="U43" s="7" t="s">
        <v>939</v>
      </c>
      <c r="V43" s="7" t="s">
        <v>2474</v>
      </c>
      <c r="W43" s="7" t="s">
        <v>940</v>
      </c>
    </row>
    <row r="44" spans="1:23" ht="178.5">
      <c r="A44" s="2">
        <v>36</v>
      </c>
      <c r="B44" s="28" t="s">
        <v>597</v>
      </c>
      <c r="C44" s="114" t="s">
        <v>2338</v>
      </c>
      <c r="D44" s="115">
        <v>2012</v>
      </c>
      <c r="E44" s="116" t="s">
        <v>616</v>
      </c>
      <c r="F44" s="114" t="s">
        <v>2339</v>
      </c>
      <c r="G44" s="114" t="s">
        <v>1060</v>
      </c>
      <c r="H44" s="115"/>
      <c r="I44" s="115"/>
      <c r="J44" s="114" t="s">
        <v>612</v>
      </c>
      <c r="K44" s="128" t="s">
        <v>2340</v>
      </c>
      <c r="L44" s="29" t="s">
        <v>1358</v>
      </c>
      <c r="M44" s="29">
        <v>1</v>
      </c>
      <c r="N44" s="29">
        <v>1</v>
      </c>
      <c r="O44" s="29">
        <v>1</v>
      </c>
      <c r="P44" s="29">
        <v>1</v>
      </c>
      <c r="Q44" s="122" t="s">
        <v>316</v>
      </c>
      <c r="R44" s="122"/>
      <c r="S44" s="122" t="s">
        <v>523</v>
      </c>
      <c r="T44" s="122" t="s">
        <v>614</v>
      </c>
      <c r="U44" s="120" t="s">
        <v>2475</v>
      </c>
      <c r="V44" s="120" t="s">
        <v>613</v>
      </c>
      <c r="W44" s="120"/>
    </row>
    <row r="45" spans="1:23" ht="293.25">
      <c r="A45" s="2">
        <v>37</v>
      </c>
      <c r="B45" s="7" t="s">
        <v>597</v>
      </c>
      <c r="C45" s="7" t="s">
        <v>2341</v>
      </c>
      <c r="D45" s="7">
        <v>2003</v>
      </c>
      <c r="E45" s="7" t="s">
        <v>607</v>
      </c>
      <c r="F45" s="7" t="s">
        <v>608</v>
      </c>
      <c r="G45" s="7" t="s">
        <v>1061</v>
      </c>
      <c r="H45" s="7"/>
      <c r="I45" s="7">
        <v>2</v>
      </c>
      <c r="J45" s="7" t="s">
        <v>448</v>
      </c>
      <c r="K45" s="7" t="s">
        <v>2342</v>
      </c>
      <c r="L45" s="7" t="s">
        <v>1358</v>
      </c>
      <c r="M45" s="7">
        <v>0</v>
      </c>
      <c r="N45" s="7">
        <v>1</v>
      </c>
      <c r="O45" s="7">
        <v>1</v>
      </c>
      <c r="P45" s="7">
        <v>1</v>
      </c>
      <c r="Q45" s="7" t="s">
        <v>558</v>
      </c>
      <c r="R45" s="7"/>
      <c r="S45" s="7"/>
      <c r="T45" s="7" t="s">
        <v>2476</v>
      </c>
      <c r="U45" s="7" t="s">
        <v>609</v>
      </c>
      <c r="V45" s="7" t="s">
        <v>610</v>
      </c>
      <c r="W45" s="7" t="s">
        <v>611</v>
      </c>
    </row>
    <row r="46" spans="1:23" ht="178.5">
      <c r="A46" s="2">
        <v>38</v>
      </c>
      <c r="B46" s="28" t="s">
        <v>597</v>
      </c>
      <c r="C46" s="114" t="s">
        <v>1196</v>
      </c>
      <c r="D46" s="115">
        <v>2014</v>
      </c>
      <c r="E46" s="116" t="s">
        <v>1197</v>
      </c>
      <c r="F46" s="114" t="s">
        <v>1198</v>
      </c>
      <c r="G46" s="114" t="s">
        <v>1059</v>
      </c>
      <c r="H46" s="115">
        <v>119</v>
      </c>
      <c r="I46" s="115"/>
      <c r="J46" s="114" t="s">
        <v>1199</v>
      </c>
      <c r="K46" s="128" t="s">
        <v>1200</v>
      </c>
      <c r="L46" s="29" t="s">
        <v>1358</v>
      </c>
      <c r="M46" s="29">
        <v>1</v>
      </c>
      <c r="N46" s="29">
        <v>1</v>
      </c>
      <c r="O46" s="29">
        <v>1</v>
      </c>
      <c r="P46" s="29">
        <v>0</v>
      </c>
      <c r="Q46" s="122" t="s">
        <v>558</v>
      </c>
      <c r="R46" s="122" t="s">
        <v>1201</v>
      </c>
      <c r="S46" s="122" t="s">
        <v>1202</v>
      </c>
      <c r="T46" s="122" t="s">
        <v>1203</v>
      </c>
      <c r="U46" s="120"/>
      <c r="V46" s="120" t="s">
        <v>1139</v>
      </c>
      <c r="W46" s="120" t="s">
        <v>1204</v>
      </c>
    </row>
    <row r="47" spans="1:23" ht="127.5">
      <c r="A47" s="2">
        <v>39</v>
      </c>
      <c r="B47" s="7" t="s">
        <v>597</v>
      </c>
      <c r="C47" s="7" t="s">
        <v>615</v>
      </c>
      <c r="D47" s="7">
        <v>2009</v>
      </c>
      <c r="E47" s="7" t="s">
        <v>617</v>
      </c>
      <c r="F47" s="7" t="s">
        <v>618</v>
      </c>
      <c r="G47" s="7" t="s">
        <v>1059</v>
      </c>
      <c r="H47" s="7">
        <v>83</v>
      </c>
      <c r="I47" s="7"/>
      <c r="J47" s="7" t="s">
        <v>563</v>
      </c>
      <c r="K47" s="7" t="s">
        <v>2343</v>
      </c>
      <c r="L47" s="7" t="s">
        <v>1407</v>
      </c>
      <c r="M47" s="7">
        <v>0</v>
      </c>
      <c r="N47" s="7">
        <v>0</v>
      </c>
      <c r="O47" s="7">
        <v>0</v>
      </c>
      <c r="P47" s="7">
        <v>0</v>
      </c>
      <c r="Q47" s="7" t="s">
        <v>558</v>
      </c>
      <c r="R47" s="7"/>
      <c r="S47" s="7"/>
      <c r="T47" s="7" t="s">
        <v>620</v>
      </c>
      <c r="U47" s="7" t="s">
        <v>619</v>
      </c>
      <c r="V47" s="7"/>
      <c r="W47" s="7"/>
    </row>
    <row r="48" spans="1:23" ht="204">
      <c r="A48" s="2">
        <v>40</v>
      </c>
      <c r="B48" s="28" t="s">
        <v>597</v>
      </c>
      <c r="C48" s="114" t="s">
        <v>2344</v>
      </c>
      <c r="D48" s="115">
        <v>2004</v>
      </c>
      <c r="E48" s="116" t="s">
        <v>1774</v>
      </c>
      <c r="F48" s="114" t="s">
        <v>2346</v>
      </c>
      <c r="G48" s="114" t="s">
        <v>1060</v>
      </c>
      <c r="H48" s="115"/>
      <c r="I48" s="115"/>
      <c r="J48" s="114" t="s">
        <v>621</v>
      </c>
      <c r="K48" s="128" t="s">
        <v>2345</v>
      </c>
      <c r="L48" s="29" t="s">
        <v>1405</v>
      </c>
      <c r="M48" s="29" t="s">
        <v>440</v>
      </c>
      <c r="N48" s="29" t="s">
        <v>440</v>
      </c>
      <c r="O48" s="29" t="s">
        <v>440</v>
      </c>
      <c r="P48" s="29" t="s">
        <v>440</v>
      </c>
      <c r="Q48" s="122" t="s">
        <v>440</v>
      </c>
      <c r="R48" s="122"/>
      <c r="S48" s="122"/>
      <c r="T48" s="122"/>
      <c r="U48" s="120"/>
      <c r="V48" s="120" t="s">
        <v>2477</v>
      </c>
      <c r="W48" s="120" t="s">
        <v>622</v>
      </c>
    </row>
    <row r="49" spans="1:23" ht="382.5">
      <c r="A49" s="2">
        <v>41</v>
      </c>
      <c r="B49" s="7" t="s">
        <v>597</v>
      </c>
      <c r="C49" s="7" t="s">
        <v>774</v>
      </c>
      <c r="D49" s="7">
        <v>2011</v>
      </c>
      <c r="E49" s="7" t="s">
        <v>2347</v>
      </c>
      <c r="F49" s="7" t="s">
        <v>623</v>
      </c>
      <c r="G49" s="7" t="s">
        <v>1059</v>
      </c>
      <c r="H49" s="7">
        <v>23</v>
      </c>
      <c r="I49" s="7">
        <v>3</v>
      </c>
      <c r="J49" s="7" t="s">
        <v>551</v>
      </c>
      <c r="K49" s="7" t="s">
        <v>2348</v>
      </c>
      <c r="L49" s="7" t="s">
        <v>934</v>
      </c>
      <c r="M49" s="7">
        <v>0</v>
      </c>
      <c r="N49" s="7">
        <v>1</v>
      </c>
      <c r="O49" s="7">
        <v>1</v>
      </c>
      <c r="P49" s="7">
        <v>0</v>
      </c>
      <c r="Q49" s="7" t="s">
        <v>558</v>
      </c>
      <c r="R49" s="7" t="s">
        <v>626</v>
      </c>
      <c r="S49" s="7"/>
      <c r="T49" s="7" t="s">
        <v>625</v>
      </c>
      <c r="U49" s="7" t="s">
        <v>624</v>
      </c>
      <c r="V49" s="7"/>
      <c r="W49" s="7" t="s">
        <v>2478</v>
      </c>
    </row>
    <row r="50" spans="1:23" s="45" customFormat="1" ht="178.5">
      <c r="A50" s="2">
        <v>42</v>
      </c>
      <c r="B50" s="28" t="s">
        <v>597</v>
      </c>
      <c r="C50" s="114" t="s">
        <v>399</v>
      </c>
      <c r="D50" s="115">
        <v>2002</v>
      </c>
      <c r="E50" s="116" t="s">
        <v>1818</v>
      </c>
      <c r="F50" s="114" t="s">
        <v>438</v>
      </c>
      <c r="G50" s="114" t="s">
        <v>1059</v>
      </c>
      <c r="H50" s="115">
        <v>22</v>
      </c>
      <c r="I50" s="115"/>
      <c r="J50" s="114" t="s">
        <v>400</v>
      </c>
      <c r="K50" s="128" t="s">
        <v>1446</v>
      </c>
      <c r="L50" s="29" t="s">
        <v>1358</v>
      </c>
      <c r="M50" s="29">
        <v>0</v>
      </c>
      <c r="N50" s="29">
        <v>1</v>
      </c>
      <c r="O50" s="29">
        <v>1</v>
      </c>
      <c r="P50" s="29">
        <v>0</v>
      </c>
      <c r="Q50" s="122" t="s">
        <v>496</v>
      </c>
      <c r="R50" s="122" t="s">
        <v>1723</v>
      </c>
      <c r="S50" s="122" t="s">
        <v>440</v>
      </c>
      <c r="T50" s="122" t="s">
        <v>402</v>
      </c>
      <c r="U50" s="120" t="s">
        <v>1156</v>
      </c>
      <c r="V50" s="120" t="s">
        <v>401</v>
      </c>
      <c r="W50" s="120"/>
    </row>
    <row r="51" spans="1:23" s="42" customFormat="1" ht="153">
      <c r="A51" s="2">
        <v>43</v>
      </c>
      <c r="B51" s="7" t="s">
        <v>597</v>
      </c>
      <c r="C51" s="7" t="s">
        <v>2349</v>
      </c>
      <c r="D51" s="7">
        <v>2015</v>
      </c>
      <c r="E51" s="7" t="s">
        <v>819</v>
      </c>
      <c r="F51" s="7" t="s">
        <v>2350</v>
      </c>
      <c r="G51" s="7" t="s">
        <v>1759</v>
      </c>
      <c r="H51" s="7"/>
      <c r="I51" s="7"/>
      <c r="J51" s="7" t="s">
        <v>820</v>
      </c>
      <c r="K51" s="7" t="s">
        <v>821</v>
      </c>
      <c r="L51" s="7" t="s">
        <v>1408</v>
      </c>
      <c r="M51" s="7" t="s">
        <v>440</v>
      </c>
      <c r="N51" s="7" t="s">
        <v>440</v>
      </c>
      <c r="O51" s="7" t="s">
        <v>440</v>
      </c>
      <c r="P51" s="7" t="s">
        <v>440</v>
      </c>
      <c r="Q51" s="7" t="s">
        <v>557</v>
      </c>
      <c r="R51" s="7" t="s">
        <v>822</v>
      </c>
      <c r="S51" s="7" t="s">
        <v>823</v>
      </c>
      <c r="T51" s="7"/>
      <c r="U51" s="7"/>
      <c r="V51" s="7" t="s">
        <v>2479</v>
      </c>
      <c r="W51" s="7" t="s">
        <v>824</v>
      </c>
    </row>
    <row r="52" spans="1:23" s="42" customFormat="1" ht="178.5">
      <c r="A52" s="2">
        <v>44</v>
      </c>
      <c r="B52" s="28" t="s">
        <v>597</v>
      </c>
      <c r="C52" s="114" t="s">
        <v>2351</v>
      </c>
      <c r="D52" s="115">
        <v>2013</v>
      </c>
      <c r="E52" s="116" t="s">
        <v>2352</v>
      </c>
      <c r="F52" s="114" t="s">
        <v>825</v>
      </c>
      <c r="G52" s="114" t="s">
        <v>1059</v>
      </c>
      <c r="H52" s="115">
        <v>6</v>
      </c>
      <c r="I52" s="115" t="s">
        <v>826</v>
      </c>
      <c r="J52" s="114" t="s">
        <v>563</v>
      </c>
      <c r="K52" s="128" t="s">
        <v>827</v>
      </c>
      <c r="L52" s="29" t="s">
        <v>1332</v>
      </c>
      <c r="M52" s="29">
        <v>1</v>
      </c>
      <c r="N52" s="29">
        <v>1</v>
      </c>
      <c r="O52" s="29">
        <v>1</v>
      </c>
      <c r="P52" s="29">
        <v>1</v>
      </c>
      <c r="Q52" s="122" t="s">
        <v>558</v>
      </c>
      <c r="R52" s="122" t="s">
        <v>828</v>
      </c>
      <c r="S52" s="122"/>
      <c r="T52" s="122" t="s">
        <v>2480</v>
      </c>
      <c r="U52" s="120" t="s">
        <v>829</v>
      </c>
      <c r="V52" s="120" t="s">
        <v>1458</v>
      </c>
      <c r="W52" s="120" t="s">
        <v>2481</v>
      </c>
    </row>
    <row r="53" spans="1:23" s="42" customFormat="1" ht="216.75">
      <c r="A53" s="2">
        <v>45</v>
      </c>
      <c r="B53" s="7" t="s">
        <v>597</v>
      </c>
      <c r="C53" s="7" t="s">
        <v>569</v>
      </c>
      <c r="D53" s="7">
        <v>2007</v>
      </c>
      <c r="E53" s="7" t="s">
        <v>2181</v>
      </c>
      <c r="F53" s="7" t="s">
        <v>570</v>
      </c>
      <c r="G53" s="7" t="s">
        <v>1059</v>
      </c>
      <c r="H53" s="7">
        <v>65</v>
      </c>
      <c r="I53" s="7">
        <v>6</v>
      </c>
      <c r="J53" s="7" t="s">
        <v>563</v>
      </c>
      <c r="K53" s="7" t="s">
        <v>2353</v>
      </c>
      <c r="L53" s="7" t="s">
        <v>934</v>
      </c>
      <c r="M53" s="7">
        <v>0</v>
      </c>
      <c r="N53" s="7">
        <v>1</v>
      </c>
      <c r="O53" s="7">
        <v>1</v>
      </c>
      <c r="P53" s="7">
        <v>0</v>
      </c>
      <c r="Q53" s="7" t="s">
        <v>557</v>
      </c>
      <c r="R53" s="7" t="s">
        <v>573</v>
      </c>
      <c r="S53" s="7" t="s">
        <v>2204</v>
      </c>
      <c r="T53" s="7" t="s">
        <v>572</v>
      </c>
      <c r="U53" s="7" t="s">
        <v>2482</v>
      </c>
      <c r="V53" s="7" t="s">
        <v>628</v>
      </c>
      <c r="W53" s="7" t="s">
        <v>627</v>
      </c>
    </row>
    <row r="54" spans="1:23" s="42" customFormat="1" ht="191.25">
      <c r="A54" s="2">
        <v>46</v>
      </c>
      <c r="B54" s="28" t="s">
        <v>597</v>
      </c>
      <c r="C54" s="114" t="s">
        <v>2354</v>
      </c>
      <c r="D54" s="115">
        <v>2009</v>
      </c>
      <c r="E54" s="116" t="s">
        <v>2355</v>
      </c>
      <c r="F54" s="114" t="s">
        <v>109</v>
      </c>
      <c r="G54" s="114" t="s">
        <v>1059</v>
      </c>
      <c r="H54" s="115">
        <v>29</v>
      </c>
      <c r="I54" s="115">
        <v>2</v>
      </c>
      <c r="J54" s="114" t="s">
        <v>563</v>
      </c>
      <c r="K54" s="128" t="s">
        <v>2356</v>
      </c>
      <c r="L54" s="29" t="s">
        <v>934</v>
      </c>
      <c r="M54" s="29">
        <v>0</v>
      </c>
      <c r="N54" s="29">
        <v>0</v>
      </c>
      <c r="O54" s="29">
        <v>0</v>
      </c>
      <c r="P54" s="29">
        <v>0</v>
      </c>
      <c r="Q54" s="122" t="s">
        <v>557</v>
      </c>
      <c r="R54" s="122" t="s">
        <v>629</v>
      </c>
      <c r="S54" s="122"/>
      <c r="T54" s="122" t="s">
        <v>630</v>
      </c>
      <c r="U54" s="120" t="s">
        <v>631</v>
      </c>
      <c r="V54" s="120" t="s">
        <v>1328</v>
      </c>
      <c r="W54" s="120"/>
    </row>
    <row r="55" spans="1:23" s="42" customFormat="1" ht="242.25">
      <c r="A55" s="2">
        <v>47</v>
      </c>
      <c r="B55" s="7" t="s">
        <v>597</v>
      </c>
      <c r="C55" s="7" t="s">
        <v>1033</v>
      </c>
      <c r="D55" s="7">
        <v>2010</v>
      </c>
      <c r="E55" s="7" t="s">
        <v>2357</v>
      </c>
      <c r="F55" s="7" t="s">
        <v>1034</v>
      </c>
      <c r="G55" s="7" t="s">
        <v>1059</v>
      </c>
      <c r="H55" s="7">
        <v>32</v>
      </c>
      <c r="I55" s="7">
        <v>2</v>
      </c>
      <c r="J55" s="7" t="s">
        <v>1035</v>
      </c>
      <c r="K55" s="7" t="s">
        <v>1036</v>
      </c>
      <c r="L55" s="7" t="s">
        <v>1358</v>
      </c>
      <c r="M55" s="7">
        <v>0</v>
      </c>
      <c r="N55" s="7">
        <v>1</v>
      </c>
      <c r="O55" s="7">
        <v>1</v>
      </c>
      <c r="P55" s="7">
        <v>0</v>
      </c>
      <c r="Q55" s="7" t="s">
        <v>558</v>
      </c>
      <c r="R55" s="7" t="s">
        <v>1038</v>
      </c>
      <c r="S55" s="7" t="s">
        <v>440</v>
      </c>
      <c r="T55" s="7" t="s">
        <v>1343</v>
      </c>
      <c r="U55" s="7" t="s">
        <v>1450</v>
      </c>
      <c r="V55" s="7"/>
      <c r="W55" s="7"/>
    </row>
    <row r="56" spans="1:23" ht="216.75">
      <c r="A56" s="2">
        <v>48</v>
      </c>
      <c r="B56" s="28" t="s">
        <v>597</v>
      </c>
      <c r="C56" s="114" t="s">
        <v>574</v>
      </c>
      <c r="D56" s="115">
        <v>2012</v>
      </c>
      <c r="E56" s="116" t="s">
        <v>2183</v>
      </c>
      <c r="F56" s="114" t="s">
        <v>575</v>
      </c>
      <c r="G56" s="114" t="s">
        <v>1059</v>
      </c>
      <c r="H56" s="115">
        <v>55</v>
      </c>
      <c r="I56" s="115">
        <v>7</v>
      </c>
      <c r="J56" s="114" t="s">
        <v>576</v>
      </c>
      <c r="K56" s="128" t="s">
        <v>2184</v>
      </c>
      <c r="L56" s="29" t="s">
        <v>1358</v>
      </c>
      <c r="M56" s="29">
        <v>0</v>
      </c>
      <c r="N56" s="29">
        <v>1</v>
      </c>
      <c r="O56" s="29">
        <v>1</v>
      </c>
      <c r="P56" s="29">
        <v>0</v>
      </c>
      <c r="Q56" s="122" t="s">
        <v>557</v>
      </c>
      <c r="R56" s="122" t="s">
        <v>2205</v>
      </c>
      <c r="S56" s="122" t="s">
        <v>1453</v>
      </c>
      <c r="T56" s="122" t="s">
        <v>2524</v>
      </c>
      <c r="U56" s="120" t="s">
        <v>1454</v>
      </c>
      <c r="V56" s="120" t="s">
        <v>1455</v>
      </c>
      <c r="W56" s="120" t="s">
        <v>1456</v>
      </c>
    </row>
    <row r="57" spans="1:23" ht="216.75">
      <c r="A57" s="2">
        <v>49</v>
      </c>
      <c r="B57" s="7" t="s">
        <v>632</v>
      </c>
      <c r="C57" s="7" t="s">
        <v>346</v>
      </c>
      <c r="D57" s="7">
        <v>2004</v>
      </c>
      <c r="E57" s="7" t="s">
        <v>2358</v>
      </c>
      <c r="F57" s="7" t="s">
        <v>477</v>
      </c>
      <c r="G57" s="7" t="s">
        <v>1059</v>
      </c>
      <c r="H57" s="7">
        <v>18</v>
      </c>
      <c r="I57" s="7">
        <v>1</v>
      </c>
      <c r="J57" s="7" t="s">
        <v>448</v>
      </c>
      <c r="K57" s="7" t="s">
        <v>2359</v>
      </c>
      <c r="L57" s="7" t="s">
        <v>1372</v>
      </c>
      <c r="M57" s="7">
        <v>0</v>
      </c>
      <c r="N57" s="7">
        <v>0</v>
      </c>
      <c r="O57" s="7">
        <v>1</v>
      </c>
      <c r="P57" s="7">
        <v>1</v>
      </c>
      <c r="Q57" s="7" t="s">
        <v>558</v>
      </c>
      <c r="R57" s="7" t="s">
        <v>2657</v>
      </c>
      <c r="S57" s="7" t="s">
        <v>440</v>
      </c>
      <c r="T57" s="7" t="s">
        <v>2483</v>
      </c>
      <c r="U57" s="7" t="s">
        <v>1464</v>
      </c>
      <c r="V57" s="7" t="s">
        <v>348</v>
      </c>
      <c r="W57" s="7" t="s">
        <v>2484</v>
      </c>
    </row>
    <row r="58" spans="1:23" ht="242.25">
      <c r="A58" s="2">
        <v>50</v>
      </c>
      <c r="B58" s="28" t="s">
        <v>632</v>
      </c>
      <c r="C58" s="114" t="s">
        <v>2360</v>
      </c>
      <c r="D58" s="115">
        <v>2012</v>
      </c>
      <c r="E58" s="116" t="s">
        <v>2361</v>
      </c>
      <c r="F58" s="114" t="s">
        <v>477</v>
      </c>
      <c r="G58" s="114" t="s">
        <v>1059</v>
      </c>
      <c r="H58" s="115">
        <v>26</v>
      </c>
      <c r="I58" s="115">
        <v>4</v>
      </c>
      <c r="J58" s="114" t="s">
        <v>439</v>
      </c>
      <c r="K58" s="128" t="s">
        <v>633</v>
      </c>
      <c r="L58" s="29" t="s">
        <v>1370</v>
      </c>
      <c r="M58" s="29">
        <v>0</v>
      </c>
      <c r="N58" s="29">
        <v>1</v>
      </c>
      <c r="O58" s="29">
        <v>0</v>
      </c>
      <c r="P58" s="29">
        <v>1</v>
      </c>
      <c r="Q58" s="122" t="s">
        <v>557</v>
      </c>
      <c r="R58" s="122" t="s">
        <v>2658</v>
      </c>
      <c r="S58" s="122" t="s">
        <v>635</v>
      </c>
      <c r="T58" s="122" t="s">
        <v>555</v>
      </c>
      <c r="U58" s="120" t="s">
        <v>1469</v>
      </c>
      <c r="V58" s="120" t="s">
        <v>1470</v>
      </c>
      <c r="W58" s="120" t="s">
        <v>634</v>
      </c>
    </row>
    <row r="59" spans="1:23" s="44" customFormat="1" ht="318.75">
      <c r="A59" s="2">
        <v>51</v>
      </c>
      <c r="B59" s="7" t="s">
        <v>632</v>
      </c>
      <c r="C59" s="7" t="s">
        <v>2362</v>
      </c>
      <c r="D59" s="7">
        <v>2015</v>
      </c>
      <c r="E59" s="7" t="s">
        <v>905</v>
      </c>
      <c r="F59" s="7" t="s">
        <v>1340</v>
      </c>
      <c r="G59" s="7" t="s">
        <v>1060</v>
      </c>
      <c r="H59" s="7" t="s">
        <v>917</v>
      </c>
      <c r="I59" s="7"/>
      <c r="J59" s="7" t="s">
        <v>1199</v>
      </c>
      <c r="K59" s="7" t="s">
        <v>905</v>
      </c>
      <c r="L59" s="7" t="s">
        <v>934</v>
      </c>
      <c r="M59" s="7">
        <v>1</v>
      </c>
      <c r="N59" s="7">
        <v>1</v>
      </c>
      <c r="O59" s="7">
        <v>1</v>
      </c>
      <c r="P59" s="7">
        <v>0</v>
      </c>
      <c r="Q59" s="7" t="s">
        <v>558</v>
      </c>
      <c r="R59" s="7" t="s">
        <v>2659</v>
      </c>
      <c r="S59" s="7" t="s">
        <v>2466</v>
      </c>
      <c r="T59" s="7" t="s">
        <v>959</v>
      </c>
      <c r="U59" s="7" t="s">
        <v>960</v>
      </c>
      <c r="V59" s="7" t="s">
        <v>1717</v>
      </c>
      <c r="W59" s="7" t="s">
        <v>961</v>
      </c>
    </row>
    <row r="60" spans="1:23" ht="331.5">
      <c r="A60" s="2">
        <v>52</v>
      </c>
      <c r="B60" s="28" t="s">
        <v>632</v>
      </c>
      <c r="C60" s="114" t="s">
        <v>2363</v>
      </c>
      <c r="D60" s="115">
        <v>2007</v>
      </c>
      <c r="E60" s="116" t="s">
        <v>636</v>
      </c>
      <c r="F60" s="114" t="s">
        <v>570</v>
      </c>
      <c r="G60" s="114" t="s">
        <v>1059</v>
      </c>
      <c r="H60" s="115">
        <v>64</v>
      </c>
      <c r="I60" s="115">
        <v>12</v>
      </c>
      <c r="J60" s="114" t="s">
        <v>448</v>
      </c>
      <c r="K60" s="128" t="s">
        <v>2364</v>
      </c>
      <c r="L60" s="29" t="s">
        <v>934</v>
      </c>
      <c r="M60" s="29">
        <v>0</v>
      </c>
      <c r="N60" s="29">
        <v>0</v>
      </c>
      <c r="O60" s="29">
        <v>0</v>
      </c>
      <c r="P60" s="29">
        <v>1</v>
      </c>
      <c r="Q60" s="122" t="s">
        <v>558</v>
      </c>
      <c r="R60" s="122" t="s">
        <v>639</v>
      </c>
      <c r="S60" s="122"/>
      <c r="T60" s="122" t="s">
        <v>638</v>
      </c>
      <c r="U60" s="120" t="s">
        <v>637</v>
      </c>
      <c r="V60" s="120" t="s">
        <v>1465</v>
      </c>
      <c r="W60" s="120"/>
    </row>
    <row r="61" spans="1:23" ht="140.25">
      <c r="A61" s="2">
        <v>53</v>
      </c>
      <c r="B61" s="7" t="s">
        <v>632</v>
      </c>
      <c r="C61" s="7" t="s">
        <v>2025</v>
      </c>
      <c r="D61" s="7">
        <v>2014</v>
      </c>
      <c r="E61" s="7" t="s">
        <v>2026</v>
      </c>
      <c r="F61" s="7" t="s">
        <v>692</v>
      </c>
      <c r="G61" s="7" t="s">
        <v>1059</v>
      </c>
      <c r="H61" s="7">
        <v>29</v>
      </c>
      <c r="I61" s="7">
        <v>4</v>
      </c>
      <c r="J61" s="7" t="s">
        <v>464</v>
      </c>
      <c r="K61" s="7" t="s">
        <v>2031</v>
      </c>
      <c r="L61" s="7" t="s">
        <v>1367</v>
      </c>
      <c r="M61" s="7" t="s">
        <v>440</v>
      </c>
      <c r="N61" s="7" t="s">
        <v>440</v>
      </c>
      <c r="O61" s="7" t="s">
        <v>440</v>
      </c>
      <c r="P61" s="7" t="s">
        <v>440</v>
      </c>
      <c r="Q61" s="7" t="s">
        <v>558</v>
      </c>
      <c r="R61" s="7" t="s">
        <v>1724</v>
      </c>
      <c r="S61" s="7"/>
      <c r="T61" s="7" t="s">
        <v>694</v>
      </c>
      <c r="U61" s="7"/>
      <c r="V61" s="7" t="s">
        <v>1169</v>
      </c>
      <c r="W61" s="7"/>
    </row>
    <row r="62" spans="1:23" ht="382.5">
      <c r="A62" s="2">
        <v>54</v>
      </c>
      <c r="B62" s="28" t="s">
        <v>632</v>
      </c>
      <c r="C62" s="114" t="s">
        <v>2365</v>
      </c>
      <c r="D62" s="115">
        <v>2015</v>
      </c>
      <c r="E62" s="116" t="s">
        <v>906</v>
      </c>
      <c r="F62" s="114" t="s">
        <v>1340</v>
      </c>
      <c r="G62" s="114" t="s">
        <v>1060</v>
      </c>
      <c r="H62" s="115" t="s">
        <v>917</v>
      </c>
      <c r="I62" s="115"/>
      <c r="J62" s="114" t="s">
        <v>1199</v>
      </c>
      <c r="K62" s="128" t="s">
        <v>2366</v>
      </c>
      <c r="L62" s="29" t="s">
        <v>962</v>
      </c>
      <c r="M62" s="29">
        <v>1</v>
      </c>
      <c r="N62" s="29">
        <v>1</v>
      </c>
      <c r="O62" s="29">
        <v>1</v>
      </c>
      <c r="P62" s="29">
        <v>0</v>
      </c>
      <c r="Q62" s="122" t="s">
        <v>558</v>
      </c>
      <c r="R62" s="122" t="s">
        <v>963</v>
      </c>
      <c r="S62" s="122" t="s">
        <v>1629</v>
      </c>
      <c r="T62" s="122" t="s">
        <v>2520</v>
      </c>
      <c r="U62" s="120" t="s">
        <v>964</v>
      </c>
      <c r="V62" s="120" t="s">
        <v>1322</v>
      </c>
      <c r="W62" s="120" t="s">
        <v>2485</v>
      </c>
    </row>
    <row r="63" spans="1:23" ht="178.5">
      <c r="A63" s="2">
        <v>55</v>
      </c>
      <c r="B63" s="7" t="s">
        <v>632</v>
      </c>
      <c r="C63" s="7" t="s">
        <v>476</v>
      </c>
      <c r="D63" s="7">
        <v>2010</v>
      </c>
      <c r="E63" s="7" t="s">
        <v>2164</v>
      </c>
      <c r="F63" s="7" t="s">
        <v>477</v>
      </c>
      <c r="G63" s="7" t="s">
        <v>1059</v>
      </c>
      <c r="H63" s="7">
        <v>24</v>
      </c>
      <c r="I63" s="7">
        <v>1</v>
      </c>
      <c r="J63" s="7" t="s">
        <v>478</v>
      </c>
      <c r="K63" s="7" t="s">
        <v>1468</v>
      </c>
      <c r="L63" s="7" t="s">
        <v>1376</v>
      </c>
      <c r="M63" s="7">
        <v>0</v>
      </c>
      <c r="N63" s="7">
        <v>1</v>
      </c>
      <c r="O63" s="7">
        <v>0</v>
      </c>
      <c r="P63" s="7" t="s">
        <v>440</v>
      </c>
      <c r="Q63" s="7" t="s">
        <v>557</v>
      </c>
      <c r="R63" s="7" t="s">
        <v>480</v>
      </c>
      <c r="S63" s="7" t="s">
        <v>1467</v>
      </c>
      <c r="T63" s="7"/>
      <c r="U63" s="7"/>
      <c r="V63" s="7" t="s">
        <v>2486</v>
      </c>
      <c r="W63" s="7" t="s">
        <v>2487</v>
      </c>
    </row>
    <row r="64" spans="1:23" ht="280.5">
      <c r="A64" s="2">
        <v>56</v>
      </c>
      <c r="B64" s="28" t="s">
        <v>632</v>
      </c>
      <c r="C64" s="114" t="s">
        <v>2367</v>
      </c>
      <c r="D64" s="115">
        <v>2008</v>
      </c>
      <c r="E64" s="116" t="s">
        <v>640</v>
      </c>
      <c r="F64" s="114" t="s">
        <v>438</v>
      </c>
      <c r="G64" s="114" t="s">
        <v>1059</v>
      </c>
      <c r="H64" s="115">
        <v>28</v>
      </c>
      <c r="I64" s="115">
        <v>6</v>
      </c>
      <c r="J64" s="114" t="s">
        <v>448</v>
      </c>
      <c r="K64" s="128" t="s">
        <v>1466</v>
      </c>
      <c r="L64" s="29" t="s">
        <v>1358</v>
      </c>
      <c r="M64" s="29">
        <v>1</v>
      </c>
      <c r="N64" s="29">
        <v>1</v>
      </c>
      <c r="O64" s="29">
        <v>1</v>
      </c>
      <c r="P64" s="29">
        <v>1</v>
      </c>
      <c r="Q64" s="122" t="s">
        <v>557</v>
      </c>
      <c r="R64" s="122" t="s">
        <v>2660</v>
      </c>
      <c r="S64" s="122" t="s">
        <v>2488</v>
      </c>
      <c r="T64" s="122" t="s">
        <v>642</v>
      </c>
      <c r="U64" s="120" t="s">
        <v>641</v>
      </c>
      <c r="V64" s="120"/>
      <c r="W64" s="120" t="s">
        <v>2489</v>
      </c>
    </row>
    <row r="65" spans="1:24" ht="280.5">
      <c r="A65" s="2">
        <v>57</v>
      </c>
      <c r="B65" s="7" t="s">
        <v>632</v>
      </c>
      <c r="C65" s="7" t="s">
        <v>2368</v>
      </c>
      <c r="D65" s="7">
        <v>2012</v>
      </c>
      <c r="E65" s="7" t="s">
        <v>2369</v>
      </c>
      <c r="F65" s="7" t="s">
        <v>643</v>
      </c>
      <c r="G65" s="7" t="s">
        <v>1059</v>
      </c>
      <c r="H65" s="7">
        <v>30</v>
      </c>
      <c r="I65" s="7">
        <v>1</v>
      </c>
      <c r="J65" s="7" t="s">
        <v>563</v>
      </c>
      <c r="K65" s="7" t="s">
        <v>2370</v>
      </c>
      <c r="L65" s="7" t="s">
        <v>2661</v>
      </c>
      <c r="M65" s="7">
        <v>0</v>
      </c>
      <c r="N65" s="7">
        <v>0</v>
      </c>
      <c r="O65" s="7">
        <v>1</v>
      </c>
      <c r="P65" s="7">
        <v>0</v>
      </c>
      <c r="Q65" s="7" t="s">
        <v>557</v>
      </c>
      <c r="R65" s="7" t="s">
        <v>645</v>
      </c>
      <c r="S65" s="7" t="s">
        <v>646</v>
      </c>
      <c r="T65" s="7" t="s">
        <v>384</v>
      </c>
      <c r="U65" s="7" t="s">
        <v>644</v>
      </c>
      <c r="V65" s="7" t="s">
        <v>2490</v>
      </c>
      <c r="W65" s="7"/>
    </row>
    <row r="66" spans="1:24" ht="191.25">
      <c r="A66" s="2">
        <v>58</v>
      </c>
      <c r="B66" s="28" t="s">
        <v>632</v>
      </c>
      <c r="C66" s="114" t="s">
        <v>2411</v>
      </c>
      <c r="D66" s="115">
        <v>2012</v>
      </c>
      <c r="E66" s="116" t="s">
        <v>2412</v>
      </c>
      <c r="F66" s="114" t="s">
        <v>510</v>
      </c>
      <c r="G66" s="114" t="s">
        <v>1059</v>
      </c>
      <c r="H66" s="115">
        <v>13</v>
      </c>
      <c r="I66" s="115">
        <v>1</v>
      </c>
      <c r="J66" s="114" t="s">
        <v>511</v>
      </c>
      <c r="K66" s="128" t="s">
        <v>1264</v>
      </c>
      <c r="L66" s="29" t="s">
        <v>1358</v>
      </c>
      <c r="M66" s="29">
        <v>1</v>
      </c>
      <c r="N66" s="29">
        <v>1</v>
      </c>
      <c r="O66" s="29">
        <v>1</v>
      </c>
      <c r="P66" s="29">
        <v>1</v>
      </c>
      <c r="Q66" s="122" t="s">
        <v>1199</v>
      </c>
      <c r="R66" s="122" t="s">
        <v>12</v>
      </c>
      <c r="S66" s="122" t="s">
        <v>63</v>
      </c>
      <c r="T66" s="122" t="s">
        <v>245</v>
      </c>
      <c r="U66" s="120" t="s">
        <v>2491</v>
      </c>
      <c r="V66" s="120" t="s">
        <v>2492</v>
      </c>
      <c r="W66" s="120" t="s">
        <v>2493</v>
      </c>
    </row>
    <row r="67" spans="1:24" ht="409.5">
      <c r="A67" s="2">
        <v>59</v>
      </c>
      <c r="B67" s="7" t="s">
        <v>632</v>
      </c>
      <c r="C67" s="7" t="s">
        <v>2371</v>
      </c>
      <c r="D67" s="7">
        <v>2012</v>
      </c>
      <c r="E67" s="7" t="s">
        <v>2372</v>
      </c>
      <c r="F67" s="7" t="s">
        <v>1088</v>
      </c>
      <c r="G67" s="7" t="s">
        <v>1059</v>
      </c>
      <c r="H67" s="7">
        <v>31</v>
      </c>
      <c r="I67" s="7">
        <v>1</v>
      </c>
      <c r="J67" s="7" t="s">
        <v>551</v>
      </c>
      <c r="K67" s="7" t="s">
        <v>647</v>
      </c>
      <c r="L67" s="7" t="s">
        <v>934</v>
      </c>
      <c r="M67" s="7">
        <v>0</v>
      </c>
      <c r="N67" s="7">
        <v>1</v>
      </c>
      <c r="O67" s="7">
        <v>1</v>
      </c>
      <c r="P67" s="7">
        <v>0</v>
      </c>
      <c r="Q67" s="7" t="s">
        <v>557</v>
      </c>
      <c r="R67" s="7" t="s">
        <v>650</v>
      </c>
      <c r="S67" s="7" t="s">
        <v>651</v>
      </c>
      <c r="T67" s="7" t="s">
        <v>555</v>
      </c>
      <c r="U67" s="7" t="s">
        <v>648</v>
      </c>
      <c r="V67" s="7" t="s">
        <v>1471</v>
      </c>
      <c r="W67" s="7" t="s">
        <v>649</v>
      </c>
    </row>
    <row r="68" spans="1:24" ht="216.75">
      <c r="A68" s="2">
        <v>60</v>
      </c>
      <c r="B68" s="28" t="s">
        <v>632</v>
      </c>
      <c r="C68" s="114" t="s">
        <v>2373</v>
      </c>
      <c r="D68" s="115">
        <v>2010</v>
      </c>
      <c r="E68" s="116" t="s">
        <v>2374</v>
      </c>
      <c r="F68" s="114" t="s">
        <v>652</v>
      </c>
      <c r="G68" s="114" t="s">
        <v>1059</v>
      </c>
      <c r="H68" s="115">
        <v>29</v>
      </c>
      <c r="I68" s="115">
        <v>1</v>
      </c>
      <c r="J68" s="114" t="s">
        <v>439</v>
      </c>
      <c r="K68" s="128" t="s">
        <v>653</v>
      </c>
      <c r="L68" s="29" t="s">
        <v>1405</v>
      </c>
      <c r="M68" s="29">
        <v>0</v>
      </c>
      <c r="N68" s="29">
        <v>1</v>
      </c>
      <c r="O68" s="29">
        <v>1</v>
      </c>
      <c r="P68" s="29">
        <v>0</v>
      </c>
      <c r="Q68" s="122" t="s">
        <v>558</v>
      </c>
      <c r="R68" s="122" t="s">
        <v>2662</v>
      </c>
      <c r="S68" s="122" t="s">
        <v>657</v>
      </c>
      <c r="T68" s="122" t="s">
        <v>656</v>
      </c>
      <c r="U68" s="120" t="s">
        <v>654</v>
      </c>
      <c r="V68" s="120" t="s">
        <v>2494</v>
      </c>
      <c r="W68" s="120" t="s">
        <v>655</v>
      </c>
    </row>
    <row r="69" spans="1:24" s="43" customFormat="1" ht="280.5">
      <c r="A69" s="2">
        <v>61</v>
      </c>
      <c r="B69" s="7" t="s">
        <v>632</v>
      </c>
      <c r="C69" s="7" t="s">
        <v>2375</v>
      </c>
      <c r="D69" s="7">
        <v>2013</v>
      </c>
      <c r="E69" s="7" t="s">
        <v>2179</v>
      </c>
      <c r="F69" s="7" t="s">
        <v>438</v>
      </c>
      <c r="G69" s="7" t="s">
        <v>1059</v>
      </c>
      <c r="H69" s="7">
        <v>33</v>
      </c>
      <c r="I69" s="7">
        <v>6</v>
      </c>
      <c r="J69" s="7" t="s">
        <v>272</v>
      </c>
      <c r="K69" s="7" t="s">
        <v>2376</v>
      </c>
      <c r="L69" s="7" t="s">
        <v>1367</v>
      </c>
      <c r="M69" s="7">
        <v>0</v>
      </c>
      <c r="N69" s="7">
        <v>1</v>
      </c>
      <c r="O69" s="7">
        <v>0</v>
      </c>
      <c r="P69" s="7">
        <v>0</v>
      </c>
      <c r="Q69" s="7" t="s">
        <v>453</v>
      </c>
      <c r="R69" s="7" t="s">
        <v>683</v>
      </c>
      <c r="S69" s="7"/>
      <c r="T69" s="7" t="s">
        <v>555</v>
      </c>
      <c r="U69" s="7" t="s">
        <v>1714</v>
      </c>
      <c r="V69" s="7"/>
      <c r="W69" s="7"/>
    </row>
    <row r="70" spans="1:24" ht="178.5">
      <c r="A70" s="2">
        <v>62</v>
      </c>
      <c r="B70" s="28" t="s">
        <v>632</v>
      </c>
      <c r="C70" s="114" t="s">
        <v>2045</v>
      </c>
      <c r="D70" s="115">
        <v>2014</v>
      </c>
      <c r="E70" s="116" t="s">
        <v>2377</v>
      </c>
      <c r="F70" s="114" t="s">
        <v>671</v>
      </c>
      <c r="G70" s="114" t="s">
        <v>1059</v>
      </c>
      <c r="H70" s="115">
        <v>24</v>
      </c>
      <c r="I70" s="115">
        <v>1</v>
      </c>
      <c r="J70" s="114" t="s">
        <v>672</v>
      </c>
      <c r="K70" s="128" t="s">
        <v>2378</v>
      </c>
      <c r="L70" s="29" t="s">
        <v>1358</v>
      </c>
      <c r="M70" s="29">
        <v>1</v>
      </c>
      <c r="N70" s="29">
        <v>1</v>
      </c>
      <c r="O70" s="29">
        <v>1</v>
      </c>
      <c r="P70" s="29">
        <v>1</v>
      </c>
      <c r="Q70" s="122" t="s">
        <v>557</v>
      </c>
      <c r="R70" s="122" t="s">
        <v>673</v>
      </c>
      <c r="S70" s="122" t="s">
        <v>674</v>
      </c>
      <c r="T70" s="122" t="s">
        <v>675</v>
      </c>
      <c r="U70" s="120" t="s">
        <v>676</v>
      </c>
      <c r="V70" s="120" t="s">
        <v>677</v>
      </c>
      <c r="W70" s="120" t="s">
        <v>1715</v>
      </c>
    </row>
    <row r="71" spans="1:24" s="42" customFormat="1" ht="255">
      <c r="A71" s="2">
        <v>63</v>
      </c>
      <c r="B71" s="7" t="s">
        <v>632</v>
      </c>
      <c r="C71" s="7" t="s">
        <v>2379</v>
      </c>
      <c r="D71" s="7">
        <v>2012</v>
      </c>
      <c r="E71" s="7" t="s">
        <v>2380</v>
      </c>
      <c r="F71" s="7" t="s">
        <v>494</v>
      </c>
      <c r="G71" s="7" t="s">
        <v>1059</v>
      </c>
      <c r="H71" s="7">
        <v>28</v>
      </c>
      <c r="I71" s="7">
        <v>4</v>
      </c>
      <c r="J71" s="7" t="s">
        <v>511</v>
      </c>
      <c r="K71" s="7" t="s">
        <v>2381</v>
      </c>
      <c r="L71" s="7" t="s">
        <v>513</v>
      </c>
      <c r="M71" s="7">
        <v>0</v>
      </c>
      <c r="N71" s="7">
        <v>1</v>
      </c>
      <c r="O71" s="7">
        <v>1</v>
      </c>
      <c r="P71" s="7">
        <v>1</v>
      </c>
      <c r="Q71" s="131" t="s">
        <v>557</v>
      </c>
      <c r="R71" s="131" t="s">
        <v>2663</v>
      </c>
      <c r="S71" s="131" t="s">
        <v>526</v>
      </c>
      <c r="T71" s="131" t="s">
        <v>2496</v>
      </c>
      <c r="U71" s="7" t="s">
        <v>1472</v>
      </c>
      <c r="V71" s="7" t="s">
        <v>2495</v>
      </c>
      <c r="W71" s="7" t="s">
        <v>1473</v>
      </c>
    </row>
    <row r="72" spans="1:24" s="42" customFormat="1" ht="140.25">
      <c r="A72" s="2">
        <v>64</v>
      </c>
      <c r="B72" s="28" t="s">
        <v>632</v>
      </c>
      <c r="C72" s="114" t="s">
        <v>2382</v>
      </c>
      <c r="D72" s="115">
        <v>2015</v>
      </c>
      <c r="E72" s="116" t="s">
        <v>2383</v>
      </c>
      <c r="F72" s="114" t="s">
        <v>1003</v>
      </c>
      <c r="G72" s="114" t="s">
        <v>1059</v>
      </c>
      <c r="H72" s="115">
        <v>123</v>
      </c>
      <c r="I72" s="115">
        <v>1</v>
      </c>
      <c r="J72" s="114" t="s">
        <v>576</v>
      </c>
      <c r="K72" s="128" t="s">
        <v>2384</v>
      </c>
      <c r="L72" s="29" t="s">
        <v>1358</v>
      </c>
      <c r="M72" s="29">
        <v>0</v>
      </c>
      <c r="N72" s="29">
        <v>0</v>
      </c>
      <c r="O72" s="29">
        <v>1</v>
      </c>
      <c r="P72" s="29">
        <v>0</v>
      </c>
      <c r="Q72" s="122" t="s">
        <v>558</v>
      </c>
      <c r="R72" s="122" t="s">
        <v>2664</v>
      </c>
      <c r="S72" s="122"/>
      <c r="T72" s="122" t="s">
        <v>2497</v>
      </c>
      <c r="U72" s="120" t="s">
        <v>1716</v>
      </c>
      <c r="V72" s="120"/>
      <c r="W72" s="120"/>
      <c r="X72" s="10"/>
    </row>
    <row r="73" spans="1:24" ht="344.25">
      <c r="A73" s="2">
        <v>65</v>
      </c>
      <c r="B73" s="7" t="s">
        <v>632</v>
      </c>
      <c r="C73" s="7" t="s">
        <v>44</v>
      </c>
      <c r="D73" s="7">
        <v>2012</v>
      </c>
      <c r="E73" s="7" t="s">
        <v>45</v>
      </c>
      <c r="F73" s="7" t="s">
        <v>46</v>
      </c>
      <c r="G73" s="7" t="s">
        <v>1059</v>
      </c>
      <c r="H73" s="7">
        <v>43</v>
      </c>
      <c r="I73" s="7">
        <v>6</v>
      </c>
      <c r="J73" s="7" t="s">
        <v>448</v>
      </c>
      <c r="K73" s="7" t="s">
        <v>1474</v>
      </c>
      <c r="L73" s="7" t="s">
        <v>2665</v>
      </c>
      <c r="M73" s="7">
        <v>0</v>
      </c>
      <c r="N73" s="7">
        <v>1</v>
      </c>
      <c r="O73" s="7">
        <v>0</v>
      </c>
      <c r="P73" s="7">
        <v>1</v>
      </c>
      <c r="Q73" s="7" t="s">
        <v>557</v>
      </c>
      <c r="R73" s="7" t="s">
        <v>51</v>
      </c>
      <c r="S73" s="7" t="s">
        <v>48</v>
      </c>
      <c r="T73" s="7" t="s">
        <v>50</v>
      </c>
      <c r="U73" s="7" t="s">
        <v>49</v>
      </c>
      <c r="V73" s="7" t="s">
        <v>1475</v>
      </c>
      <c r="W73" s="7" t="s">
        <v>2498</v>
      </c>
    </row>
    <row r="74" spans="1:24" ht="178.5">
      <c r="A74" s="2">
        <v>66</v>
      </c>
      <c r="B74" s="28" t="s">
        <v>658</v>
      </c>
      <c r="C74" s="114" t="s">
        <v>2385</v>
      </c>
      <c r="D74" s="115">
        <v>2011</v>
      </c>
      <c r="E74" s="116" t="s">
        <v>2386</v>
      </c>
      <c r="F74" s="114" t="s">
        <v>659</v>
      </c>
      <c r="G74" s="114" t="s">
        <v>1059</v>
      </c>
      <c r="H74" s="115">
        <v>26</v>
      </c>
      <c r="I74" s="115">
        <v>4</v>
      </c>
      <c r="J74" s="114" t="s">
        <v>660</v>
      </c>
      <c r="K74" s="128" t="s">
        <v>2636</v>
      </c>
      <c r="L74" s="29" t="s">
        <v>2666</v>
      </c>
      <c r="M74" s="29">
        <v>1</v>
      </c>
      <c r="N74" s="29">
        <v>1</v>
      </c>
      <c r="O74" s="29">
        <v>1</v>
      </c>
      <c r="P74" s="29">
        <v>1</v>
      </c>
      <c r="Q74" s="122" t="s">
        <v>557</v>
      </c>
      <c r="R74" s="122" t="s">
        <v>596</v>
      </c>
      <c r="S74" s="122" t="s">
        <v>2499</v>
      </c>
      <c r="T74" s="122" t="s">
        <v>2500</v>
      </c>
      <c r="U74" s="120" t="s">
        <v>1718</v>
      </c>
      <c r="V74" s="120" t="s">
        <v>2501</v>
      </c>
      <c r="W74" s="120"/>
    </row>
    <row r="75" spans="1:24" ht="293.25">
      <c r="A75" s="2">
        <v>67</v>
      </c>
      <c r="B75" s="7" t="s">
        <v>658</v>
      </c>
      <c r="C75" s="7" t="s">
        <v>391</v>
      </c>
      <c r="D75" s="7">
        <v>2003</v>
      </c>
      <c r="E75" s="7" t="s">
        <v>1819</v>
      </c>
      <c r="F75" s="7" t="s">
        <v>463</v>
      </c>
      <c r="G75" s="7" t="s">
        <v>1059</v>
      </c>
      <c r="H75" s="7">
        <v>28</v>
      </c>
      <c r="I75" s="7">
        <v>4</v>
      </c>
      <c r="J75" s="7" t="s">
        <v>563</v>
      </c>
      <c r="K75" s="7" t="s">
        <v>2285</v>
      </c>
      <c r="L75" s="7" t="s">
        <v>1367</v>
      </c>
      <c r="M75" s="7">
        <v>0</v>
      </c>
      <c r="N75" s="7">
        <v>0</v>
      </c>
      <c r="O75" s="7">
        <v>0</v>
      </c>
      <c r="P75" s="7">
        <v>0</v>
      </c>
      <c r="Q75" s="7" t="s">
        <v>557</v>
      </c>
      <c r="R75" s="7" t="s">
        <v>393</v>
      </c>
      <c r="S75" s="7" t="s">
        <v>440</v>
      </c>
      <c r="T75" s="7" t="s">
        <v>394</v>
      </c>
      <c r="U75" s="7" t="s">
        <v>2502</v>
      </c>
      <c r="V75" s="7" t="s">
        <v>2503</v>
      </c>
      <c r="W75" s="7" t="s">
        <v>2504</v>
      </c>
    </row>
    <row r="76" spans="1:24" ht="306">
      <c r="A76" s="2">
        <v>68</v>
      </c>
      <c r="B76" s="28" t="s">
        <v>658</v>
      </c>
      <c r="C76" s="114" t="s">
        <v>2637</v>
      </c>
      <c r="D76" s="115">
        <v>2013</v>
      </c>
      <c r="E76" s="116" t="s">
        <v>661</v>
      </c>
      <c r="F76" s="114" t="s">
        <v>438</v>
      </c>
      <c r="G76" s="114" t="s">
        <v>1059</v>
      </c>
      <c r="H76" s="115">
        <v>33</v>
      </c>
      <c r="I76" s="115">
        <v>3</v>
      </c>
      <c r="J76" s="114" t="s">
        <v>662</v>
      </c>
      <c r="K76" s="128" t="s">
        <v>2638</v>
      </c>
      <c r="L76" s="29" t="s">
        <v>962</v>
      </c>
      <c r="M76" s="29">
        <v>0</v>
      </c>
      <c r="N76" s="29">
        <v>1</v>
      </c>
      <c r="O76" s="29">
        <v>0</v>
      </c>
      <c r="P76" s="29">
        <v>1</v>
      </c>
      <c r="Q76" s="122" t="s">
        <v>496</v>
      </c>
      <c r="R76" s="122" t="s">
        <v>665</v>
      </c>
      <c r="S76" s="122"/>
      <c r="T76" s="122" t="s">
        <v>664</v>
      </c>
      <c r="U76" s="120" t="s">
        <v>2505</v>
      </c>
      <c r="V76" s="120" t="s">
        <v>2506</v>
      </c>
      <c r="W76" s="120" t="s">
        <v>663</v>
      </c>
    </row>
    <row r="77" spans="1:24" s="42" customFormat="1" ht="208.5" customHeight="1">
      <c r="A77" s="2">
        <v>69</v>
      </c>
      <c r="B77" s="7" t="s">
        <v>658</v>
      </c>
      <c r="C77" s="7" t="s">
        <v>2639</v>
      </c>
      <c r="D77" s="7">
        <v>2012</v>
      </c>
      <c r="E77" s="7" t="s">
        <v>2640</v>
      </c>
      <c r="F77" s="7" t="s">
        <v>438</v>
      </c>
      <c r="G77" s="7" t="s">
        <v>1059</v>
      </c>
      <c r="H77" s="7">
        <v>32</v>
      </c>
      <c r="I77" s="7">
        <v>1</v>
      </c>
      <c r="J77" s="7" t="s">
        <v>576</v>
      </c>
      <c r="K77" s="7" t="s">
        <v>2641</v>
      </c>
      <c r="L77" s="7" t="s">
        <v>1370</v>
      </c>
      <c r="M77" s="7">
        <v>0</v>
      </c>
      <c r="N77" s="7">
        <v>0</v>
      </c>
      <c r="O77" s="7">
        <v>0</v>
      </c>
      <c r="P77" s="7">
        <v>0</v>
      </c>
      <c r="Q77" s="7" t="s">
        <v>558</v>
      </c>
      <c r="R77" s="7" t="s">
        <v>666</v>
      </c>
      <c r="S77" s="7"/>
      <c r="T77" s="7" t="s">
        <v>667</v>
      </c>
      <c r="U77" s="7"/>
      <c r="V77" s="7" t="s">
        <v>1719</v>
      </c>
      <c r="W77" s="7" t="s">
        <v>1720</v>
      </c>
    </row>
    <row r="78" spans="1:24">
      <c r="B78" s="8"/>
      <c r="C78" s="8"/>
      <c r="D78" s="8"/>
      <c r="E78" s="8"/>
      <c r="F78" s="8"/>
      <c r="G78" s="8"/>
      <c r="H78" s="8"/>
      <c r="I78" s="8"/>
      <c r="J78" s="8"/>
      <c r="K78" s="8"/>
      <c r="L78" s="8"/>
      <c r="M78" s="8"/>
      <c r="N78" s="8"/>
      <c r="O78" s="8"/>
      <c r="P78" s="8"/>
      <c r="Q78" s="8"/>
      <c r="R78" s="8"/>
      <c r="S78" s="8"/>
      <c r="T78" s="8"/>
      <c r="U78" s="8"/>
      <c r="V78" s="8"/>
      <c r="W78" s="8"/>
    </row>
    <row r="79" spans="1:24">
      <c r="B79" s="163" t="s">
        <v>1745</v>
      </c>
      <c r="C79" s="173"/>
      <c r="D79" s="173"/>
      <c r="E79" s="8"/>
      <c r="F79" s="8"/>
      <c r="G79" s="8"/>
      <c r="H79" s="8"/>
      <c r="I79" s="8"/>
      <c r="J79" s="8"/>
      <c r="K79" s="8"/>
      <c r="L79" s="8"/>
      <c r="M79" s="8"/>
      <c r="N79" s="8"/>
      <c r="O79" s="8"/>
      <c r="P79" s="8"/>
      <c r="Q79" s="8"/>
      <c r="R79" s="8"/>
      <c r="S79" s="8"/>
      <c r="T79" s="8"/>
      <c r="U79" s="8"/>
      <c r="V79" s="8"/>
      <c r="W79" s="8"/>
    </row>
    <row r="80" spans="1:24">
      <c r="B80" s="170" t="s">
        <v>1758</v>
      </c>
      <c r="C80" s="164"/>
      <c r="D80" s="164"/>
      <c r="E80" s="8"/>
      <c r="F80" s="8"/>
      <c r="G80" s="8"/>
      <c r="H80" s="8"/>
      <c r="I80" s="8"/>
      <c r="J80" s="8"/>
      <c r="K80" s="8"/>
      <c r="L80" s="8"/>
      <c r="M80" s="8"/>
      <c r="N80" s="8"/>
      <c r="O80" s="8"/>
      <c r="P80" s="8"/>
      <c r="Q80" s="8"/>
      <c r="R80" s="8"/>
      <c r="S80" s="8"/>
      <c r="T80" s="8"/>
      <c r="U80" s="8"/>
      <c r="V80" s="8"/>
      <c r="W80" s="8"/>
    </row>
    <row r="81" spans="2:23">
      <c r="B81" s="8"/>
      <c r="C81" s="8"/>
      <c r="D81" s="8"/>
      <c r="E81" s="8"/>
      <c r="F81" s="8"/>
      <c r="G81" s="8"/>
      <c r="H81" s="8"/>
      <c r="I81" s="8"/>
      <c r="J81" s="8"/>
      <c r="K81" s="8"/>
      <c r="L81" s="8"/>
      <c r="M81" s="8"/>
      <c r="N81" s="8"/>
      <c r="O81" s="8"/>
      <c r="P81" s="8"/>
      <c r="Q81" s="8"/>
      <c r="R81" s="8"/>
      <c r="S81" s="8"/>
      <c r="T81" s="8"/>
      <c r="U81" s="8"/>
      <c r="V81" s="8"/>
      <c r="W81" s="8"/>
    </row>
    <row r="82" spans="2:23">
      <c r="B82" s="8"/>
      <c r="C82" s="8"/>
      <c r="D82" s="8"/>
      <c r="E82" s="8"/>
      <c r="F82" s="8"/>
      <c r="G82" s="8"/>
      <c r="H82" s="8"/>
      <c r="I82" s="8"/>
      <c r="J82" s="8"/>
      <c r="K82" s="8"/>
      <c r="L82" s="8"/>
      <c r="M82" s="8"/>
      <c r="N82" s="8"/>
      <c r="O82" s="8"/>
      <c r="P82" s="8"/>
      <c r="Q82" s="8"/>
      <c r="R82" s="8"/>
      <c r="S82" s="8"/>
      <c r="T82" s="8"/>
      <c r="U82" s="8"/>
      <c r="V82" s="8"/>
      <c r="W82" s="8"/>
    </row>
    <row r="83" spans="2:23">
      <c r="B83" s="8"/>
      <c r="C83" s="8"/>
      <c r="D83" s="8"/>
      <c r="E83" s="8"/>
      <c r="F83" s="8"/>
      <c r="G83" s="8"/>
      <c r="H83" s="8"/>
      <c r="I83" s="8"/>
      <c r="J83" s="8"/>
      <c r="K83" s="8"/>
      <c r="L83" s="8"/>
      <c r="M83" s="8"/>
      <c r="N83" s="8"/>
      <c r="O83" s="8"/>
      <c r="P83" s="8"/>
      <c r="Q83" s="8"/>
      <c r="R83" s="8"/>
      <c r="S83" s="8"/>
      <c r="T83" s="8"/>
      <c r="U83" s="8"/>
      <c r="V83" s="8"/>
      <c r="W83" s="8"/>
    </row>
    <row r="84" spans="2:23">
      <c r="B84" s="8"/>
      <c r="C84" s="8"/>
      <c r="D84" s="8"/>
      <c r="E84" s="8"/>
      <c r="F84" s="8"/>
      <c r="G84" s="8"/>
      <c r="H84" s="8"/>
      <c r="I84" s="8"/>
      <c r="J84" s="8"/>
      <c r="K84" s="8"/>
      <c r="L84" s="8"/>
      <c r="M84" s="8"/>
      <c r="N84" s="8"/>
      <c r="O84" s="8"/>
      <c r="P84" s="8"/>
      <c r="Q84" s="8"/>
      <c r="R84" s="8"/>
      <c r="S84" s="8"/>
      <c r="T84" s="8"/>
      <c r="U84" s="8"/>
      <c r="V84" s="8"/>
      <c r="W84" s="8"/>
    </row>
    <row r="85" spans="2:23">
      <c r="B85" s="8"/>
      <c r="C85" s="8"/>
      <c r="D85" s="8"/>
      <c r="E85" s="8"/>
      <c r="F85" s="8"/>
      <c r="G85" s="8"/>
      <c r="H85" s="8"/>
      <c r="I85" s="8"/>
      <c r="J85" s="8"/>
      <c r="K85" s="8"/>
      <c r="L85" s="8"/>
      <c r="M85" s="8"/>
      <c r="N85" s="8"/>
      <c r="O85" s="8"/>
      <c r="P85" s="8"/>
      <c r="Q85" s="8"/>
      <c r="R85" s="8"/>
      <c r="S85" s="8"/>
      <c r="T85" s="8"/>
      <c r="U85" s="8"/>
      <c r="V85" s="8"/>
      <c r="W85" s="8"/>
    </row>
    <row r="86" spans="2:23">
      <c r="B86" s="8"/>
      <c r="C86" s="8"/>
      <c r="D86" s="8"/>
      <c r="E86" s="8"/>
      <c r="F86" s="8"/>
      <c r="G86" s="8"/>
      <c r="H86" s="8"/>
      <c r="I86" s="8"/>
      <c r="J86" s="8"/>
      <c r="K86" s="8"/>
      <c r="L86" s="8"/>
      <c r="M86" s="8"/>
      <c r="N86" s="8"/>
      <c r="O86" s="8"/>
      <c r="P86" s="8"/>
      <c r="Q86" s="8"/>
      <c r="R86" s="8"/>
      <c r="S86" s="8"/>
      <c r="T86" s="8"/>
      <c r="U86" s="8"/>
      <c r="V86" s="8"/>
      <c r="W86" s="8"/>
    </row>
    <row r="87" spans="2:23">
      <c r="B87" s="8"/>
      <c r="C87" s="8"/>
      <c r="D87" s="8"/>
      <c r="E87" s="8"/>
      <c r="F87" s="8"/>
      <c r="G87" s="8"/>
      <c r="H87" s="8"/>
      <c r="I87" s="8"/>
      <c r="J87" s="8"/>
      <c r="K87" s="8"/>
      <c r="L87" s="8"/>
      <c r="M87" s="8"/>
      <c r="N87" s="8"/>
      <c r="O87" s="8"/>
      <c r="P87" s="8"/>
      <c r="Q87" s="8"/>
      <c r="R87" s="8"/>
      <c r="S87" s="8"/>
      <c r="T87" s="8"/>
      <c r="U87" s="8"/>
      <c r="V87" s="8"/>
      <c r="W87" s="8"/>
    </row>
    <row r="88" spans="2:23">
      <c r="B88" s="8"/>
      <c r="C88" s="8"/>
      <c r="D88" s="8"/>
      <c r="E88" s="8"/>
      <c r="F88" s="8"/>
      <c r="G88" s="8"/>
      <c r="H88" s="8"/>
      <c r="I88" s="8"/>
      <c r="J88" s="8"/>
      <c r="K88" s="8"/>
      <c r="L88" s="8"/>
      <c r="M88" s="8"/>
      <c r="N88" s="8"/>
      <c r="O88" s="8"/>
      <c r="P88" s="8"/>
      <c r="Q88" s="8"/>
      <c r="R88" s="8"/>
      <c r="S88" s="8"/>
      <c r="T88" s="8"/>
      <c r="U88" s="8"/>
      <c r="V88" s="8"/>
      <c r="W88" s="8"/>
    </row>
    <row r="89" spans="2:23">
      <c r="B89" s="8"/>
      <c r="C89" s="8"/>
      <c r="D89" s="8"/>
      <c r="E89" s="8"/>
      <c r="F89" s="8"/>
      <c r="G89" s="8"/>
      <c r="H89" s="8"/>
      <c r="I89" s="8"/>
      <c r="J89" s="8"/>
      <c r="K89" s="8"/>
      <c r="L89" s="8"/>
      <c r="M89" s="8"/>
      <c r="N89" s="8"/>
      <c r="O89" s="8"/>
      <c r="P89" s="8"/>
      <c r="Q89" s="8"/>
      <c r="R89" s="8"/>
      <c r="S89" s="8"/>
      <c r="T89" s="8"/>
      <c r="U89" s="8"/>
      <c r="V89" s="8"/>
      <c r="W89" s="8"/>
    </row>
    <row r="90" spans="2:23">
      <c r="B90" s="8"/>
      <c r="C90" s="8"/>
      <c r="D90" s="8"/>
      <c r="E90" s="8"/>
      <c r="F90" s="8"/>
      <c r="G90" s="8"/>
      <c r="H90" s="8"/>
      <c r="I90" s="8"/>
      <c r="J90" s="8"/>
      <c r="K90" s="8"/>
      <c r="L90" s="8"/>
      <c r="M90" s="8"/>
      <c r="N90" s="8"/>
      <c r="O90" s="8"/>
      <c r="P90" s="8"/>
      <c r="Q90" s="8"/>
      <c r="R90" s="8"/>
      <c r="S90" s="8"/>
      <c r="T90" s="8"/>
      <c r="U90" s="8"/>
      <c r="V90" s="8"/>
      <c r="W90" s="8"/>
    </row>
    <row r="91" spans="2:23">
      <c r="B91" s="8"/>
      <c r="C91" s="8"/>
      <c r="D91" s="8"/>
      <c r="E91" s="8"/>
      <c r="F91" s="8"/>
      <c r="G91" s="8"/>
      <c r="H91" s="8"/>
      <c r="I91" s="8"/>
      <c r="J91" s="8"/>
      <c r="K91" s="8"/>
      <c r="L91" s="8"/>
      <c r="M91" s="8"/>
      <c r="N91" s="8"/>
      <c r="O91" s="8"/>
      <c r="P91" s="8"/>
      <c r="Q91" s="8"/>
      <c r="R91" s="8"/>
      <c r="S91" s="8"/>
      <c r="T91" s="8"/>
      <c r="U91" s="8"/>
      <c r="V91" s="8"/>
      <c r="W91" s="8"/>
    </row>
    <row r="92" spans="2:23">
      <c r="B92" s="8"/>
      <c r="C92" s="8"/>
      <c r="D92" s="8"/>
      <c r="E92" s="8"/>
      <c r="F92" s="8"/>
      <c r="G92" s="8"/>
      <c r="H92" s="8"/>
      <c r="I92" s="8"/>
      <c r="J92" s="8"/>
      <c r="K92" s="8"/>
      <c r="L92" s="8"/>
      <c r="M92" s="8"/>
      <c r="N92" s="8"/>
      <c r="O92" s="8"/>
      <c r="P92" s="8"/>
      <c r="Q92" s="8"/>
      <c r="R92" s="8"/>
      <c r="S92" s="8"/>
      <c r="T92" s="8"/>
      <c r="U92" s="8"/>
      <c r="V92" s="8"/>
      <c r="W92" s="8"/>
    </row>
    <row r="93" spans="2:23">
      <c r="B93" s="8"/>
      <c r="C93" s="8"/>
      <c r="D93" s="8"/>
      <c r="E93" s="8"/>
      <c r="F93" s="8"/>
      <c r="G93" s="8"/>
      <c r="H93" s="8"/>
      <c r="I93" s="8"/>
      <c r="J93" s="8"/>
      <c r="K93" s="8"/>
      <c r="L93" s="8"/>
      <c r="M93" s="8"/>
      <c r="N93" s="8"/>
      <c r="O93" s="8"/>
      <c r="P93" s="8"/>
      <c r="Q93" s="8"/>
      <c r="R93" s="8"/>
      <c r="S93" s="8"/>
      <c r="T93" s="8"/>
      <c r="U93" s="8"/>
      <c r="V93" s="8"/>
      <c r="W93" s="8"/>
    </row>
    <row r="94" spans="2:23">
      <c r="B94" s="8"/>
      <c r="C94" s="8"/>
      <c r="D94" s="8"/>
      <c r="E94" s="8"/>
      <c r="F94" s="8"/>
      <c r="G94" s="8"/>
      <c r="H94" s="8"/>
      <c r="I94" s="8"/>
      <c r="J94" s="8"/>
      <c r="K94" s="8"/>
      <c r="L94" s="8"/>
      <c r="M94" s="8"/>
      <c r="N94" s="8"/>
      <c r="O94" s="8"/>
      <c r="P94" s="8"/>
      <c r="Q94" s="8"/>
      <c r="R94" s="8"/>
      <c r="S94" s="8"/>
      <c r="T94" s="8"/>
      <c r="U94" s="8"/>
      <c r="V94" s="8"/>
      <c r="W94" s="8"/>
    </row>
    <row r="95" spans="2:23">
      <c r="B95" s="8"/>
      <c r="C95" s="8"/>
      <c r="D95" s="8"/>
      <c r="E95" s="8"/>
      <c r="F95" s="8"/>
      <c r="G95" s="8"/>
      <c r="H95" s="8"/>
      <c r="I95" s="8"/>
      <c r="J95" s="8"/>
      <c r="K95" s="8"/>
      <c r="L95" s="8"/>
      <c r="M95" s="8"/>
      <c r="N95" s="8"/>
      <c r="O95" s="8"/>
      <c r="P95" s="8"/>
      <c r="Q95" s="8"/>
      <c r="R95" s="8"/>
      <c r="S95" s="8"/>
      <c r="T95" s="8"/>
      <c r="U95" s="8"/>
      <c r="V95" s="8"/>
      <c r="W95" s="8"/>
    </row>
    <row r="96" spans="2:23">
      <c r="B96" s="8"/>
      <c r="C96" s="8"/>
      <c r="D96" s="8"/>
      <c r="E96" s="8"/>
      <c r="F96" s="8"/>
      <c r="G96" s="8"/>
      <c r="H96" s="8"/>
      <c r="I96" s="8"/>
      <c r="J96" s="8"/>
      <c r="K96" s="8"/>
      <c r="L96" s="8"/>
      <c r="M96" s="8"/>
      <c r="N96" s="8"/>
      <c r="O96" s="8"/>
      <c r="P96" s="8"/>
      <c r="Q96" s="8"/>
      <c r="R96" s="8"/>
      <c r="S96" s="8"/>
      <c r="T96" s="8"/>
      <c r="U96" s="8"/>
      <c r="V96" s="8"/>
      <c r="W96" s="8"/>
    </row>
    <row r="97" spans="2:23">
      <c r="B97" s="8"/>
      <c r="C97" s="8"/>
      <c r="D97" s="8"/>
      <c r="E97" s="8"/>
      <c r="F97" s="8"/>
      <c r="G97" s="8"/>
      <c r="H97" s="8"/>
      <c r="I97" s="8"/>
      <c r="J97" s="8"/>
      <c r="K97" s="8"/>
      <c r="L97" s="8"/>
      <c r="M97" s="8"/>
      <c r="N97" s="8"/>
      <c r="O97" s="8"/>
      <c r="P97" s="8"/>
      <c r="Q97" s="8"/>
      <c r="R97" s="8"/>
      <c r="S97" s="8"/>
      <c r="T97" s="8"/>
      <c r="U97" s="8"/>
      <c r="V97" s="8"/>
      <c r="W97" s="8"/>
    </row>
    <row r="98" spans="2:23">
      <c r="B98" s="8"/>
      <c r="C98" s="8"/>
      <c r="D98" s="8"/>
      <c r="E98" s="8"/>
      <c r="F98" s="8"/>
      <c r="G98" s="8"/>
      <c r="H98" s="8"/>
      <c r="I98" s="8"/>
      <c r="J98" s="8"/>
      <c r="K98" s="8"/>
      <c r="L98" s="8"/>
      <c r="M98" s="8"/>
      <c r="N98" s="8"/>
      <c r="O98" s="8"/>
      <c r="P98" s="8"/>
      <c r="Q98" s="8"/>
      <c r="R98" s="8"/>
      <c r="S98" s="8"/>
      <c r="T98" s="8"/>
      <c r="U98" s="8"/>
      <c r="V98" s="8"/>
      <c r="W98" s="8"/>
    </row>
    <row r="99" spans="2:23">
      <c r="B99" s="8"/>
      <c r="C99" s="8"/>
      <c r="D99" s="8"/>
      <c r="E99" s="8"/>
      <c r="F99" s="8"/>
      <c r="G99" s="8"/>
      <c r="H99" s="8"/>
      <c r="I99" s="8"/>
      <c r="J99" s="8"/>
      <c r="K99" s="8"/>
      <c r="L99" s="8"/>
      <c r="M99" s="8"/>
      <c r="N99" s="8"/>
      <c r="O99" s="8"/>
      <c r="P99" s="8"/>
      <c r="Q99" s="8"/>
      <c r="R99" s="8"/>
      <c r="S99" s="8"/>
      <c r="T99" s="8"/>
      <c r="U99" s="8"/>
      <c r="V99" s="8"/>
      <c r="W99" s="8"/>
    </row>
    <row r="100" spans="2:23">
      <c r="B100" s="8"/>
      <c r="C100" s="8"/>
      <c r="D100" s="8"/>
      <c r="E100" s="8"/>
      <c r="F100" s="8"/>
      <c r="G100" s="8"/>
      <c r="H100" s="8"/>
      <c r="I100" s="8"/>
      <c r="J100" s="8"/>
      <c r="K100" s="8"/>
      <c r="L100" s="8"/>
      <c r="M100" s="8"/>
      <c r="N100" s="8"/>
      <c r="O100" s="8"/>
      <c r="P100" s="8"/>
      <c r="Q100" s="8"/>
      <c r="R100" s="8"/>
      <c r="S100" s="8"/>
      <c r="T100" s="8"/>
      <c r="U100" s="8"/>
      <c r="V100" s="8"/>
      <c r="W100" s="8"/>
    </row>
    <row r="101" spans="2:23">
      <c r="B101" s="8"/>
      <c r="C101" s="8"/>
      <c r="D101" s="8"/>
      <c r="E101" s="8"/>
      <c r="F101" s="8"/>
      <c r="G101" s="8"/>
      <c r="H101" s="8"/>
      <c r="I101" s="8"/>
      <c r="J101" s="8"/>
      <c r="K101" s="8"/>
      <c r="L101" s="8"/>
      <c r="M101" s="8"/>
      <c r="N101" s="8"/>
      <c r="O101" s="8"/>
      <c r="P101" s="8"/>
      <c r="Q101" s="8"/>
      <c r="R101" s="8"/>
      <c r="S101" s="8"/>
      <c r="T101" s="8"/>
      <c r="U101" s="8"/>
      <c r="V101" s="8"/>
      <c r="W101" s="8"/>
    </row>
    <row r="102" spans="2:23">
      <c r="B102" s="8"/>
      <c r="C102" s="8"/>
      <c r="D102" s="8"/>
      <c r="E102" s="8"/>
      <c r="F102" s="8"/>
      <c r="G102" s="8"/>
      <c r="H102" s="8"/>
      <c r="I102" s="8"/>
      <c r="J102" s="8"/>
      <c r="K102" s="8"/>
      <c r="L102" s="8"/>
      <c r="M102" s="8"/>
      <c r="N102" s="8"/>
      <c r="O102" s="8"/>
      <c r="P102" s="8"/>
      <c r="Q102" s="8"/>
      <c r="R102" s="8"/>
      <c r="S102" s="8"/>
      <c r="T102" s="8"/>
      <c r="U102" s="8"/>
      <c r="V102" s="8"/>
      <c r="W102" s="8"/>
    </row>
    <row r="103" spans="2:23">
      <c r="B103" s="8"/>
      <c r="C103" s="8"/>
      <c r="D103" s="8"/>
      <c r="E103" s="8"/>
      <c r="F103" s="8"/>
      <c r="G103" s="8"/>
      <c r="H103" s="8"/>
      <c r="I103" s="8"/>
      <c r="J103" s="8"/>
      <c r="K103" s="8"/>
      <c r="L103" s="8"/>
      <c r="M103" s="8"/>
      <c r="N103" s="8"/>
      <c r="O103" s="8"/>
      <c r="P103" s="8"/>
      <c r="Q103" s="8"/>
      <c r="R103" s="8"/>
      <c r="S103" s="8"/>
      <c r="T103" s="8"/>
      <c r="U103" s="8"/>
      <c r="V103" s="8"/>
      <c r="W103" s="8"/>
    </row>
    <row r="104" spans="2:23">
      <c r="B104" s="8"/>
      <c r="C104" s="8"/>
      <c r="D104" s="8"/>
      <c r="E104" s="8"/>
      <c r="F104" s="8"/>
      <c r="G104" s="8"/>
      <c r="H104" s="8"/>
      <c r="I104" s="8"/>
      <c r="J104" s="8"/>
      <c r="K104" s="8"/>
      <c r="L104" s="8"/>
      <c r="M104" s="8"/>
      <c r="N104" s="8"/>
      <c r="O104" s="8"/>
      <c r="P104" s="8"/>
      <c r="Q104" s="8"/>
      <c r="R104" s="8"/>
      <c r="S104" s="8"/>
      <c r="T104" s="8"/>
      <c r="U104" s="8"/>
      <c r="V104" s="8"/>
      <c r="W104" s="8"/>
    </row>
    <row r="105" spans="2:23">
      <c r="B105" s="8"/>
      <c r="C105" s="8"/>
      <c r="D105" s="8"/>
      <c r="E105" s="8"/>
      <c r="F105" s="8"/>
      <c r="G105" s="8"/>
      <c r="H105" s="8"/>
      <c r="I105" s="8"/>
      <c r="J105" s="8"/>
      <c r="K105" s="8"/>
      <c r="L105" s="8"/>
      <c r="M105" s="8"/>
      <c r="N105" s="8"/>
      <c r="O105" s="8"/>
      <c r="P105" s="8"/>
      <c r="Q105" s="8"/>
      <c r="R105" s="8"/>
      <c r="S105" s="8"/>
      <c r="T105" s="8"/>
      <c r="U105" s="8"/>
      <c r="V105" s="8"/>
      <c r="W105" s="8"/>
    </row>
    <row r="106" spans="2:23">
      <c r="B106" s="8"/>
      <c r="C106" s="8"/>
      <c r="D106" s="8"/>
      <c r="E106" s="8"/>
      <c r="F106" s="8"/>
      <c r="G106" s="8"/>
      <c r="H106" s="8"/>
      <c r="I106" s="8"/>
      <c r="J106" s="8"/>
      <c r="K106" s="8"/>
      <c r="L106" s="8"/>
      <c r="M106" s="8"/>
      <c r="N106" s="8"/>
      <c r="O106" s="8"/>
      <c r="P106" s="8"/>
      <c r="Q106" s="8"/>
      <c r="R106" s="8"/>
      <c r="S106" s="8"/>
      <c r="T106" s="8"/>
      <c r="U106" s="8"/>
      <c r="V106" s="8"/>
      <c r="W106" s="8"/>
    </row>
    <row r="107" spans="2:23">
      <c r="B107" s="8"/>
      <c r="C107" s="8"/>
      <c r="D107" s="8"/>
      <c r="E107" s="8"/>
      <c r="F107" s="8"/>
      <c r="G107" s="8"/>
      <c r="H107" s="8"/>
      <c r="I107" s="8"/>
      <c r="J107" s="8"/>
      <c r="K107" s="8"/>
      <c r="L107" s="8"/>
      <c r="M107" s="8"/>
      <c r="N107" s="8"/>
      <c r="O107" s="8"/>
      <c r="P107" s="8"/>
      <c r="Q107" s="8"/>
      <c r="R107" s="8"/>
      <c r="S107" s="8"/>
      <c r="T107" s="8"/>
      <c r="U107" s="8"/>
      <c r="V107" s="8"/>
      <c r="W107" s="8"/>
    </row>
    <row r="108" spans="2:23">
      <c r="B108" s="8"/>
      <c r="C108" s="8"/>
      <c r="D108" s="8"/>
      <c r="E108" s="8"/>
      <c r="F108" s="8"/>
      <c r="G108" s="8"/>
      <c r="H108" s="8"/>
      <c r="I108" s="8"/>
      <c r="J108" s="8"/>
      <c r="K108" s="8"/>
      <c r="L108" s="8"/>
      <c r="M108" s="8"/>
      <c r="N108" s="8"/>
      <c r="O108" s="8"/>
      <c r="P108" s="8"/>
      <c r="Q108" s="8"/>
      <c r="R108" s="8"/>
      <c r="S108" s="8"/>
      <c r="T108" s="8"/>
      <c r="U108" s="8"/>
      <c r="V108" s="8"/>
      <c r="W108" s="8"/>
    </row>
    <row r="109" spans="2:23">
      <c r="B109" s="8"/>
      <c r="C109" s="8"/>
      <c r="D109" s="8"/>
      <c r="E109" s="8"/>
      <c r="F109" s="8"/>
      <c r="G109" s="8"/>
      <c r="H109" s="8"/>
      <c r="I109" s="8"/>
      <c r="J109" s="8"/>
      <c r="K109" s="8"/>
      <c r="L109" s="8"/>
      <c r="M109" s="8"/>
      <c r="N109" s="8"/>
      <c r="O109" s="8"/>
      <c r="P109" s="8"/>
      <c r="Q109" s="8"/>
      <c r="R109" s="8"/>
      <c r="S109" s="8"/>
      <c r="T109" s="8"/>
      <c r="U109" s="8"/>
      <c r="V109" s="8"/>
      <c r="W109" s="8"/>
    </row>
    <row r="110" spans="2:23">
      <c r="B110" s="8"/>
      <c r="C110" s="8"/>
      <c r="D110" s="8"/>
      <c r="E110" s="8"/>
      <c r="F110" s="8"/>
      <c r="G110" s="8"/>
      <c r="H110" s="8"/>
      <c r="I110" s="8"/>
      <c r="J110" s="8"/>
      <c r="K110" s="8"/>
      <c r="L110" s="8"/>
      <c r="M110" s="8"/>
      <c r="N110" s="8"/>
      <c r="O110" s="8"/>
      <c r="P110" s="8"/>
      <c r="Q110" s="8"/>
      <c r="R110" s="8"/>
      <c r="S110" s="8"/>
      <c r="T110" s="8"/>
      <c r="U110" s="8"/>
      <c r="V110" s="8"/>
      <c r="W110" s="8"/>
    </row>
    <row r="111" spans="2:23">
      <c r="B111" s="8"/>
      <c r="C111" s="8"/>
      <c r="D111" s="8"/>
      <c r="E111" s="8"/>
      <c r="F111" s="8"/>
      <c r="G111" s="8"/>
      <c r="H111" s="8"/>
      <c r="I111" s="8"/>
      <c r="J111" s="8"/>
      <c r="K111" s="8"/>
      <c r="L111" s="8"/>
      <c r="M111" s="8"/>
      <c r="N111" s="8"/>
      <c r="O111" s="8"/>
      <c r="P111" s="8"/>
      <c r="Q111" s="8"/>
      <c r="R111" s="8"/>
      <c r="S111" s="8"/>
      <c r="T111" s="8"/>
      <c r="U111" s="8"/>
      <c r="V111" s="8"/>
      <c r="W111" s="8"/>
    </row>
    <row r="112" spans="2:23">
      <c r="B112" s="8"/>
      <c r="C112" s="8"/>
      <c r="D112" s="8"/>
      <c r="E112" s="8"/>
      <c r="F112" s="8"/>
      <c r="G112" s="8"/>
      <c r="H112" s="8"/>
      <c r="I112" s="8"/>
      <c r="J112" s="8"/>
      <c r="K112" s="8"/>
      <c r="L112" s="8"/>
      <c r="M112" s="8"/>
      <c r="N112" s="8"/>
      <c r="O112" s="8"/>
      <c r="P112" s="8"/>
      <c r="Q112" s="8"/>
      <c r="R112" s="8"/>
      <c r="S112" s="8"/>
      <c r="T112" s="8"/>
      <c r="U112" s="8"/>
      <c r="V112" s="8"/>
      <c r="W112" s="8"/>
    </row>
    <row r="113" spans="2:23">
      <c r="B113" s="8"/>
      <c r="C113" s="8"/>
      <c r="D113" s="8"/>
      <c r="E113" s="8"/>
      <c r="F113" s="8"/>
      <c r="G113" s="8"/>
      <c r="H113" s="8"/>
      <c r="I113" s="8"/>
      <c r="J113" s="8"/>
      <c r="K113" s="8"/>
      <c r="L113" s="8"/>
      <c r="M113" s="8"/>
      <c r="N113" s="8"/>
      <c r="O113" s="8"/>
      <c r="P113" s="8"/>
      <c r="Q113" s="8"/>
      <c r="R113" s="8"/>
      <c r="S113" s="8"/>
      <c r="T113" s="8"/>
      <c r="U113" s="8"/>
      <c r="V113" s="8"/>
      <c r="W113" s="8"/>
    </row>
    <row r="114" spans="2:23">
      <c r="B114" s="8"/>
      <c r="C114" s="8"/>
      <c r="D114" s="8"/>
      <c r="E114" s="8"/>
      <c r="F114" s="8"/>
      <c r="G114" s="8"/>
      <c r="H114" s="8"/>
      <c r="I114" s="8"/>
      <c r="J114" s="8"/>
      <c r="K114" s="8"/>
      <c r="L114" s="8"/>
      <c r="M114" s="8"/>
      <c r="N114" s="8"/>
      <c r="O114" s="8"/>
      <c r="P114" s="8"/>
      <c r="Q114" s="8"/>
      <c r="R114" s="8"/>
      <c r="S114" s="8"/>
      <c r="T114" s="8"/>
      <c r="U114" s="8"/>
      <c r="V114" s="8"/>
      <c r="W114" s="8"/>
    </row>
    <row r="115" spans="2:23">
      <c r="B115" s="8"/>
      <c r="C115" s="8"/>
      <c r="D115" s="8"/>
      <c r="E115" s="8"/>
      <c r="F115" s="8"/>
      <c r="G115" s="8"/>
      <c r="H115" s="8"/>
      <c r="I115" s="8"/>
      <c r="J115" s="8"/>
      <c r="K115" s="8"/>
      <c r="L115" s="8"/>
      <c r="M115" s="8"/>
      <c r="N115" s="8"/>
      <c r="O115" s="8"/>
      <c r="P115" s="8"/>
      <c r="Q115" s="8"/>
      <c r="R115" s="8"/>
      <c r="S115" s="8"/>
      <c r="T115" s="8"/>
      <c r="U115" s="8"/>
      <c r="V115" s="8"/>
      <c r="W115" s="8"/>
    </row>
    <row r="116" spans="2:23">
      <c r="B116" s="8"/>
      <c r="C116" s="8"/>
      <c r="D116" s="8"/>
      <c r="E116" s="8"/>
      <c r="F116" s="8"/>
      <c r="G116" s="8"/>
      <c r="H116" s="8"/>
      <c r="I116" s="8"/>
      <c r="J116" s="8"/>
      <c r="K116" s="8"/>
      <c r="L116" s="8"/>
      <c r="M116" s="8"/>
      <c r="N116" s="8"/>
      <c r="O116" s="8"/>
      <c r="P116" s="8"/>
      <c r="Q116" s="8"/>
      <c r="R116" s="8"/>
      <c r="S116" s="8"/>
      <c r="T116" s="8"/>
      <c r="U116" s="8"/>
      <c r="V116" s="8"/>
      <c r="W116" s="8"/>
    </row>
    <row r="117" spans="2:23">
      <c r="B117" s="8"/>
      <c r="C117" s="8"/>
      <c r="D117" s="8"/>
      <c r="E117" s="8"/>
      <c r="F117" s="8"/>
      <c r="G117" s="8"/>
      <c r="H117" s="8"/>
      <c r="I117" s="8"/>
      <c r="J117" s="8"/>
      <c r="K117" s="8"/>
      <c r="L117" s="8"/>
      <c r="M117" s="8"/>
      <c r="N117" s="8"/>
      <c r="O117" s="8"/>
      <c r="P117" s="8"/>
      <c r="Q117" s="8"/>
      <c r="R117" s="8"/>
      <c r="S117" s="8"/>
      <c r="T117" s="8"/>
      <c r="U117" s="8"/>
      <c r="V117" s="8"/>
      <c r="W117" s="8"/>
    </row>
    <row r="118" spans="2:23">
      <c r="B118" s="8"/>
      <c r="C118" s="8"/>
      <c r="D118" s="8"/>
      <c r="E118" s="8"/>
      <c r="F118" s="8"/>
      <c r="G118" s="8"/>
      <c r="H118" s="8"/>
      <c r="I118" s="8"/>
      <c r="J118" s="8"/>
      <c r="K118" s="8"/>
      <c r="L118" s="8"/>
      <c r="M118" s="8"/>
      <c r="N118" s="8"/>
      <c r="O118" s="8"/>
      <c r="P118" s="8"/>
      <c r="Q118" s="8"/>
      <c r="R118" s="8"/>
      <c r="S118" s="8"/>
      <c r="T118" s="8"/>
      <c r="U118" s="8"/>
      <c r="V118" s="8"/>
      <c r="W118" s="8"/>
    </row>
    <row r="119" spans="2:23">
      <c r="B119" s="8"/>
      <c r="C119" s="8"/>
      <c r="D119" s="8"/>
      <c r="E119" s="8"/>
      <c r="F119" s="8"/>
      <c r="G119" s="8"/>
      <c r="H119" s="8"/>
      <c r="I119" s="8"/>
      <c r="J119" s="8"/>
      <c r="K119" s="8"/>
      <c r="L119" s="8"/>
      <c r="M119" s="8"/>
      <c r="N119" s="8"/>
      <c r="O119" s="8"/>
      <c r="P119" s="8"/>
      <c r="Q119" s="8"/>
      <c r="R119" s="8"/>
      <c r="S119" s="8"/>
      <c r="T119" s="8"/>
      <c r="U119" s="8"/>
      <c r="V119" s="8"/>
      <c r="W119" s="8"/>
    </row>
    <row r="120" spans="2:23">
      <c r="B120" s="8"/>
      <c r="C120" s="8"/>
      <c r="D120" s="8"/>
      <c r="E120" s="8"/>
      <c r="F120" s="8"/>
      <c r="G120" s="8"/>
      <c r="H120" s="8"/>
      <c r="I120" s="8"/>
      <c r="J120" s="8"/>
      <c r="K120" s="8"/>
      <c r="L120" s="8"/>
      <c r="M120" s="8"/>
      <c r="N120" s="8"/>
      <c r="O120" s="8"/>
      <c r="P120" s="8"/>
      <c r="Q120" s="8"/>
      <c r="R120" s="8"/>
      <c r="S120" s="8"/>
      <c r="T120" s="8"/>
      <c r="U120" s="8"/>
      <c r="V120" s="8"/>
      <c r="W120" s="8"/>
    </row>
    <row r="121" spans="2:23">
      <c r="B121" s="8"/>
      <c r="C121" s="8"/>
      <c r="D121" s="8"/>
      <c r="E121" s="8"/>
      <c r="F121" s="8"/>
      <c r="G121" s="8"/>
      <c r="H121" s="8"/>
      <c r="I121" s="8"/>
      <c r="J121" s="8"/>
      <c r="K121" s="8"/>
      <c r="L121" s="8"/>
      <c r="M121" s="8"/>
      <c r="N121" s="8"/>
      <c r="O121" s="8"/>
      <c r="P121" s="8"/>
      <c r="Q121" s="8"/>
      <c r="R121" s="8"/>
      <c r="S121" s="8"/>
      <c r="T121" s="8"/>
      <c r="U121" s="8"/>
      <c r="V121" s="8"/>
      <c r="W121" s="8"/>
    </row>
    <row r="122" spans="2:23">
      <c r="B122" s="8"/>
      <c r="C122" s="8"/>
      <c r="D122" s="8"/>
      <c r="E122" s="8"/>
      <c r="F122" s="8"/>
      <c r="G122" s="8"/>
      <c r="H122" s="8"/>
      <c r="I122" s="8"/>
      <c r="J122" s="8"/>
      <c r="K122" s="8"/>
      <c r="L122" s="8"/>
      <c r="M122" s="8"/>
      <c r="N122" s="8"/>
      <c r="O122" s="8"/>
      <c r="P122" s="8"/>
      <c r="Q122" s="8"/>
      <c r="R122" s="8"/>
      <c r="S122" s="8"/>
      <c r="T122" s="8"/>
      <c r="U122" s="8"/>
      <c r="V122" s="8"/>
      <c r="W122" s="8"/>
    </row>
    <row r="123" spans="2:23">
      <c r="B123" s="8"/>
      <c r="C123" s="8"/>
      <c r="D123" s="8"/>
      <c r="E123" s="8"/>
      <c r="F123" s="8"/>
      <c r="G123" s="8"/>
      <c r="H123" s="8"/>
      <c r="I123" s="8"/>
      <c r="J123" s="8"/>
      <c r="K123" s="8"/>
      <c r="L123" s="8"/>
      <c r="M123" s="8"/>
      <c r="N123" s="8"/>
      <c r="O123" s="8"/>
      <c r="P123" s="8"/>
      <c r="Q123" s="8"/>
      <c r="R123" s="8"/>
      <c r="S123" s="8"/>
      <c r="T123" s="8"/>
      <c r="U123" s="8"/>
      <c r="V123" s="8"/>
      <c r="W123" s="8"/>
    </row>
    <row r="124" spans="2:23">
      <c r="B124" s="8"/>
      <c r="C124" s="8"/>
      <c r="D124" s="8"/>
      <c r="E124" s="8"/>
      <c r="F124" s="8"/>
      <c r="G124" s="8"/>
      <c r="H124" s="8"/>
      <c r="I124" s="8"/>
      <c r="J124" s="8"/>
      <c r="K124" s="8"/>
      <c r="L124" s="8"/>
      <c r="M124" s="8"/>
      <c r="N124" s="8"/>
      <c r="O124" s="8"/>
      <c r="P124" s="8"/>
      <c r="Q124" s="8"/>
      <c r="R124" s="8"/>
      <c r="S124" s="8"/>
      <c r="T124" s="8"/>
      <c r="U124" s="8"/>
      <c r="V124" s="8"/>
      <c r="W124" s="8"/>
    </row>
    <row r="125" spans="2:23">
      <c r="B125" s="8"/>
      <c r="C125" s="8"/>
      <c r="D125" s="8"/>
      <c r="E125" s="8"/>
      <c r="F125" s="8"/>
      <c r="G125" s="8"/>
      <c r="H125" s="8"/>
      <c r="I125" s="8"/>
      <c r="J125" s="8"/>
      <c r="K125" s="8"/>
      <c r="L125" s="8"/>
      <c r="M125" s="8"/>
      <c r="N125" s="8"/>
      <c r="O125" s="8"/>
      <c r="P125" s="8"/>
      <c r="Q125" s="8"/>
      <c r="R125" s="8"/>
      <c r="S125" s="8"/>
      <c r="T125" s="8"/>
      <c r="U125" s="8"/>
      <c r="V125" s="8"/>
      <c r="W125" s="8"/>
    </row>
    <row r="126" spans="2:23">
      <c r="B126" s="8"/>
      <c r="C126" s="8"/>
      <c r="D126" s="8"/>
      <c r="E126" s="8"/>
      <c r="F126" s="8"/>
      <c r="G126" s="8"/>
      <c r="H126" s="8"/>
      <c r="I126" s="8"/>
      <c r="J126" s="8"/>
      <c r="K126" s="8"/>
      <c r="L126" s="8"/>
      <c r="M126" s="8"/>
      <c r="N126" s="8"/>
      <c r="O126" s="8"/>
      <c r="P126" s="8"/>
      <c r="Q126" s="8"/>
      <c r="R126" s="8"/>
      <c r="S126" s="8"/>
      <c r="T126" s="8"/>
      <c r="U126" s="8"/>
      <c r="V126" s="8"/>
      <c r="W126" s="8"/>
    </row>
    <row r="127" spans="2:23">
      <c r="B127" s="8"/>
      <c r="C127" s="8"/>
      <c r="D127" s="8"/>
      <c r="E127" s="8"/>
      <c r="F127" s="8"/>
      <c r="G127" s="8"/>
      <c r="H127" s="8"/>
      <c r="I127" s="8"/>
      <c r="J127" s="8"/>
      <c r="K127" s="8"/>
      <c r="L127" s="8"/>
      <c r="M127" s="8"/>
      <c r="N127" s="8"/>
      <c r="O127" s="8"/>
      <c r="P127" s="8"/>
      <c r="Q127" s="8"/>
      <c r="R127" s="8"/>
      <c r="S127" s="8"/>
      <c r="T127" s="8"/>
      <c r="U127" s="8"/>
      <c r="V127" s="8"/>
      <c r="W127" s="8"/>
    </row>
    <row r="128" spans="2:23">
      <c r="B128" s="8"/>
      <c r="C128" s="8"/>
      <c r="D128" s="8"/>
      <c r="E128" s="8"/>
      <c r="F128" s="8"/>
      <c r="G128" s="8"/>
      <c r="H128" s="8"/>
      <c r="I128" s="8"/>
      <c r="J128" s="8"/>
      <c r="K128" s="8"/>
      <c r="L128" s="8"/>
      <c r="M128" s="8"/>
      <c r="N128" s="8"/>
      <c r="O128" s="8"/>
      <c r="P128" s="8"/>
      <c r="Q128" s="8"/>
      <c r="R128" s="8"/>
      <c r="S128" s="8"/>
      <c r="T128" s="8"/>
      <c r="U128" s="8"/>
      <c r="V128" s="8"/>
      <c r="W128" s="8"/>
    </row>
    <row r="129" spans="2:23">
      <c r="B129" s="8"/>
      <c r="C129" s="8"/>
      <c r="D129" s="8"/>
      <c r="E129" s="8"/>
      <c r="F129" s="8"/>
      <c r="G129" s="8"/>
      <c r="H129" s="8"/>
      <c r="I129" s="8"/>
      <c r="J129" s="8"/>
      <c r="K129" s="8"/>
      <c r="L129" s="8"/>
      <c r="M129" s="8"/>
      <c r="N129" s="8"/>
      <c r="O129" s="8"/>
      <c r="P129" s="8"/>
      <c r="Q129" s="8"/>
      <c r="R129" s="8"/>
      <c r="S129" s="8"/>
      <c r="T129" s="8"/>
      <c r="U129" s="8"/>
      <c r="V129" s="8"/>
      <c r="W129" s="8"/>
    </row>
    <row r="130" spans="2:23">
      <c r="B130" s="8"/>
      <c r="C130" s="8"/>
      <c r="D130" s="8"/>
      <c r="E130" s="8"/>
      <c r="F130" s="8"/>
      <c r="G130" s="8"/>
      <c r="H130" s="8"/>
      <c r="I130" s="8"/>
      <c r="J130" s="8"/>
      <c r="K130" s="8"/>
      <c r="L130" s="8"/>
      <c r="M130" s="8"/>
      <c r="N130" s="8"/>
      <c r="O130" s="8"/>
      <c r="P130" s="8"/>
      <c r="Q130" s="8"/>
      <c r="R130" s="8"/>
      <c r="S130" s="8"/>
      <c r="T130" s="8"/>
      <c r="U130" s="8"/>
      <c r="V130" s="8"/>
      <c r="W130" s="8"/>
    </row>
    <row r="131" spans="2:23">
      <c r="B131" s="8"/>
      <c r="C131" s="8"/>
      <c r="D131" s="8"/>
      <c r="E131" s="8"/>
      <c r="F131" s="8"/>
      <c r="G131" s="8"/>
      <c r="H131" s="8"/>
      <c r="I131" s="8"/>
      <c r="J131" s="8"/>
      <c r="K131" s="8"/>
      <c r="L131" s="8"/>
      <c r="M131" s="8"/>
      <c r="N131" s="8"/>
      <c r="O131" s="8"/>
      <c r="P131" s="8"/>
      <c r="Q131" s="8"/>
      <c r="R131" s="8"/>
      <c r="S131" s="8"/>
      <c r="T131" s="8"/>
      <c r="U131" s="8"/>
      <c r="V131" s="8"/>
      <c r="W131" s="8"/>
    </row>
    <row r="132" spans="2:23">
      <c r="B132" s="8"/>
      <c r="C132" s="8"/>
      <c r="D132" s="8"/>
      <c r="E132" s="8"/>
      <c r="F132" s="8"/>
      <c r="G132" s="8"/>
      <c r="H132" s="8"/>
      <c r="I132" s="8"/>
      <c r="J132" s="8"/>
      <c r="K132" s="8"/>
      <c r="L132" s="8"/>
      <c r="M132" s="8"/>
      <c r="N132" s="8"/>
      <c r="O132" s="8"/>
      <c r="P132" s="8"/>
      <c r="Q132" s="8"/>
      <c r="R132" s="8"/>
      <c r="S132" s="8"/>
      <c r="T132" s="8"/>
      <c r="U132" s="8"/>
      <c r="V132" s="8"/>
      <c r="W132" s="8"/>
    </row>
    <row r="133" spans="2:23">
      <c r="B133" s="8"/>
      <c r="C133" s="8"/>
      <c r="D133" s="8"/>
      <c r="E133" s="8"/>
      <c r="F133" s="8"/>
      <c r="G133" s="8"/>
      <c r="H133" s="8"/>
      <c r="I133" s="8"/>
      <c r="J133" s="8"/>
      <c r="K133" s="8"/>
      <c r="L133" s="8"/>
      <c r="M133" s="8"/>
      <c r="N133" s="8"/>
      <c r="O133" s="8"/>
      <c r="P133" s="8"/>
      <c r="Q133" s="8"/>
      <c r="R133" s="8"/>
      <c r="S133" s="8"/>
      <c r="T133" s="8"/>
      <c r="U133" s="8"/>
      <c r="V133" s="8"/>
      <c r="W133" s="8"/>
    </row>
    <row r="134" spans="2:23">
      <c r="B134" s="8"/>
      <c r="C134" s="8"/>
      <c r="D134" s="8"/>
      <c r="E134" s="8"/>
      <c r="F134" s="8"/>
      <c r="G134" s="8"/>
      <c r="H134" s="8"/>
      <c r="I134" s="8"/>
      <c r="J134" s="8"/>
      <c r="K134" s="8"/>
      <c r="L134" s="8"/>
      <c r="M134" s="8"/>
      <c r="N134" s="8"/>
      <c r="O134" s="8"/>
      <c r="P134" s="8"/>
      <c r="Q134" s="8"/>
      <c r="R134" s="8"/>
      <c r="S134" s="8"/>
      <c r="T134" s="8"/>
      <c r="U134" s="8"/>
      <c r="V134" s="8"/>
      <c r="W134" s="8"/>
    </row>
    <row r="135" spans="2:23">
      <c r="B135" s="8"/>
      <c r="C135" s="8"/>
      <c r="D135" s="8"/>
      <c r="E135" s="8"/>
      <c r="F135" s="8"/>
      <c r="G135" s="8"/>
      <c r="H135" s="8"/>
      <c r="I135" s="8"/>
      <c r="J135" s="8"/>
      <c r="K135" s="8"/>
      <c r="L135" s="8"/>
      <c r="M135" s="8"/>
      <c r="N135" s="8"/>
      <c r="O135" s="8"/>
      <c r="P135" s="8"/>
      <c r="Q135" s="8"/>
      <c r="R135" s="8"/>
      <c r="S135" s="8"/>
      <c r="T135" s="8"/>
      <c r="U135" s="8"/>
      <c r="V135" s="8"/>
      <c r="W135" s="8"/>
    </row>
    <row r="136" spans="2:23">
      <c r="B136" s="8"/>
      <c r="C136" s="8"/>
      <c r="D136" s="8"/>
      <c r="E136" s="8"/>
      <c r="F136" s="8"/>
      <c r="G136" s="8"/>
      <c r="H136" s="8"/>
      <c r="I136" s="8"/>
      <c r="J136" s="8"/>
      <c r="K136" s="8"/>
      <c r="L136" s="8"/>
      <c r="M136" s="8"/>
      <c r="N136" s="8"/>
      <c r="O136" s="8"/>
      <c r="P136" s="8"/>
      <c r="Q136" s="8"/>
      <c r="R136" s="8"/>
      <c r="S136" s="8"/>
      <c r="T136" s="8"/>
      <c r="U136" s="8"/>
      <c r="V136" s="8"/>
      <c r="W136" s="8"/>
    </row>
    <row r="137" spans="2:23">
      <c r="B137" s="8"/>
      <c r="C137" s="8"/>
      <c r="D137" s="8"/>
      <c r="E137" s="8"/>
      <c r="F137" s="8"/>
      <c r="G137" s="8"/>
      <c r="H137" s="8"/>
      <c r="I137" s="8"/>
      <c r="J137" s="8"/>
      <c r="K137" s="8"/>
      <c r="L137" s="8"/>
      <c r="M137" s="8"/>
      <c r="N137" s="8"/>
      <c r="O137" s="8"/>
      <c r="P137" s="8"/>
      <c r="Q137" s="8"/>
      <c r="R137" s="8"/>
      <c r="S137" s="8"/>
      <c r="T137" s="8"/>
      <c r="U137" s="8"/>
      <c r="V137" s="8"/>
      <c r="W137" s="8"/>
    </row>
    <row r="138" spans="2:23">
      <c r="B138" s="8"/>
      <c r="C138" s="8"/>
      <c r="D138" s="8"/>
      <c r="E138" s="8"/>
      <c r="F138" s="8"/>
      <c r="G138" s="8"/>
      <c r="H138" s="8"/>
      <c r="I138" s="8"/>
      <c r="J138" s="8"/>
      <c r="K138" s="8"/>
      <c r="L138" s="8"/>
      <c r="M138" s="8"/>
      <c r="N138" s="8"/>
      <c r="O138" s="8"/>
      <c r="P138" s="8"/>
      <c r="Q138" s="8"/>
      <c r="R138" s="8"/>
      <c r="S138" s="8"/>
      <c r="T138" s="8"/>
      <c r="U138" s="8"/>
      <c r="V138" s="8"/>
      <c r="W138" s="8"/>
    </row>
    <row r="139" spans="2:23">
      <c r="B139" s="8"/>
      <c r="C139" s="8"/>
      <c r="D139" s="8"/>
      <c r="E139" s="8"/>
      <c r="F139" s="8"/>
      <c r="G139" s="8"/>
      <c r="H139" s="8"/>
      <c r="I139" s="8"/>
      <c r="J139" s="8"/>
      <c r="K139" s="8"/>
      <c r="L139" s="8"/>
      <c r="M139" s="8"/>
      <c r="N139" s="8"/>
      <c r="O139" s="8"/>
      <c r="P139" s="8"/>
      <c r="Q139" s="8"/>
      <c r="R139" s="8"/>
      <c r="S139" s="8"/>
      <c r="T139" s="8"/>
      <c r="U139" s="8"/>
      <c r="V139" s="8"/>
      <c r="W139" s="8"/>
    </row>
    <row r="140" spans="2:23">
      <c r="B140" s="8"/>
      <c r="C140" s="8"/>
      <c r="D140" s="8"/>
      <c r="E140" s="8"/>
      <c r="F140" s="8"/>
      <c r="G140" s="8"/>
      <c r="H140" s="8"/>
      <c r="I140" s="8"/>
      <c r="J140" s="8"/>
      <c r="K140" s="8"/>
      <c r="L140" s="8"/>
      <c r="M140" s="8"/>
      <c r="N140" s="8"/>
      <c r="O140" s="8"/>
      <c r="P140" s="8"/>
      <c r="Q140" s="8"/>
      <c r="R140" s="8"/>
      <c r="S140" s="8"/>
      <c r="T140" s="8"/>
      <c r="U140" s="8"/>
      <c r="V140" s="8"/>
      <c r="W140" s="8"/>
    </row>
    <row r="141" spans="2:23">
      <c r="B141" s="8"/>
      <c r="C141" s="8"/>
      <c r="D141" s="8"/>
      <c r="E141" s="8"/>
      <c r="F141" s="8"/>
      <c r="G141" s="8"/>
      <c r="H141" s="8"/>
      <c r="I141" s="8"/>
      <c r="J141" s="8"/>
      <c r="K141" s="8"/>
      <c r="L141" s="8"/>
      <c r="M141" s="8"/>
      <c r="N141" s="8"/>
      <c r="O141" s="8"/>
      <c r="P141" s="8"/>
      <c r="Q141" s="8"/>
      <c r="R141" s="8"/>
      <c r="S141" s="8"/>
      <c r="T141" s="8"/>
      <c r="U141" s="8"/>
      <c r="V141" s="8"/>
      <c r="W141" s="8"/>
    </row>
    <row r="142" spans="2:23">
      <c r="B142" s="8"/>
      <c r="C142" s="8"/>
      <c r="D142" s="8"/>
      <c r="E142" s="8"/>
      <c r="F142" s="8"/>
      <c r="G142" s="8"/>
      <c r="H142" s="8"/>
      <c r="I142" s="8"/>
      <c r="J142" s="8"/>
      <c r="K142" s="8"/>
      <c r="L142" s="8"/>
      <c r="M142" s="8"/>
      <c r="N142" s="8"/>
      <c r="O142" s="8"/>
      <c r="P142" s="8"/>
      <c r="Q142" s="8"/>
      <c r="R142" s="8"/>
      <c r="S142" s="8"/>
      <c r="T142" s="8"/>
      <c r="U142" s="8"/>
      <c r="V142" s="8"/>
      <c r="W142" s="8"/>
    </row>
    <row r="143" spans="2:23">
      <c r="B143" s="8"/>
      <c r="C143" s="8"/>
      <c r="D143" s="8"/>
      <c r="E143" s="8"/>
      <c r="F143" s="8"/>
      <c r="G143" s="8"/>
      <c r="H143" s="8"/>
      <c r="I143" s="8"/>
      <c r="J143" s="8"/>
      <c r="K143" s="8"/>
      <c r="L143" s="8"/>
      <c r="M143" s="8"/>
      <c r="N143" s="8"/>
      <c r="O143" s="8"/>
      <c r="P143" s="8"/>
      <c r="Q143" s="8"/>
      <c r="R143" s="8"/>
      <c r="S143" s="8"/>
      <c r="T143" s="8"/>
      <c r="U143" s="8"/>
      <c r="V143" s="8"/>
      <c r="W143" s="8"/>
    </row>
    <row r="144" spans="2:23">
      <c r="B144" s="8"/>
      <c r="C144" s="8"/>
      <c r="D144" s="8"/>
      <c r="E144" s="8"/>
      <c r="F144" s="8"/>
      <c r="G144" s="8"/>
      <c r="H144" s="8"/>
      <c r="I144" s="8"/>
      <c r="J144" s="8"/>
      <c r="K144" s="8"/>
      <c r="L144" s="8"/>
      <c r="M144" s="8"/>
      <c r="N144" s="8"/>
      <c r="O144" s="8"/>
      <c r="P144" s="8"/>
      <c r="Q144" s="8"/>
      <c r="R144" s="8"/>
      <c r="S144" s="8"/>
      <c r="T144" s="8"/>
      <c r="U144" s="8"/>
      <c r="V144" s="8"/>
      <c r="W144" s="8"/>
    </row>
    <row r="145" spans="2:23">
      <c r="B145" s="8"/>
      <c r="C145" s="8"/>
      <c r="D145" s="8"/>
      <c r="E145" s="8"/>
      <c r="F145" s="8"/>
      <c r="G145" s="8"/>
      <c r="H145" s="8"/>
      <c r="I145" s="8"/>
      <c r="J145" s="8"/>
      <c r="K145" s="8"/>
      <c r="L145" s="8"/>
      <c r="M145" s="8"/>
      <c r="N145" s="8"/>
      <c r="O145" s="8"/>
      <c r="P145" s="8"/>
      <c r="Q145" s="8"/>
      <c r="R145" s="8"/>
      <c r="S145" s="8"/>
      <c r="T145" s="8"/>
      <c r="U145" s="8"/>
      <c r="V145" s="8"/>
      <c r="W145" s="8"/>
    </row>
    <row r="146" spans="2:23">
      <c r="B146" s="8"/>
      <c r="C146" s="8"/>
      <c r="D146" s="8"/>
      <c r="E146" s="8"/>
      <c r="F146" s="8"/>
      <c r="G146" s="8"/>
      <c r="H146" s="8"/>
      <c r="I146" s="8"/>
      <c r="J146" s="8"/>
      <c r="K146" s="8"/>
      <c r="L146" s="8"/>
      <c r="M146" s="8"/>
      <c r="N146" s="8"/>
      <c r="O146" s="8"/>
      <c r="P146" s="8"/>
      <c r="Q146" s="8"/>
      <c r="R146" s="8"/>
      <c r="S146" s="8"/>
      <c r="T146" s="8"/>
      <c r="U146" s="8"/>
      <c r="V146" s="8"/>
      <c r="W146" s="8"/>
    </row>
    <row r="147" spans="2:23">
      <c r="B147" s="8"/>
      <c r="C147" s="8"/>
      <c r="D147" s="8"/>
      <c r="E147" s="8"/>
      <c r="F147" s="8"/>
      <c r="G147" s="8"/>
      <c r="H147" s="8"/>
      <c r="I147" s="8"/>
      <c r="J147" s="8"/>
      <c r="K147" s="8"/>
      <c r="L147" s="8"/>
      <c r="M147" s="8"/>
      <c r="N147" s="8"/>
      <c r="O147" s="8"/>
      <c r="P147" s="8"/>
      <c r="Q147" s="8"/>
      <c r="R147" s="8"/>
      <c r="S147" s="8"/>
      <c r="T147" s="8"/>
      <c r="U147" s="8"/>
      <c r="V147" s="8"/>
      <c r="W147" s="8"/>
    </row>
    <row r="148" spans="2:23">
      <c r="B148" s="8"/>
      <c r="C148" s="8"/>
      <c r="D148" s="8"/>
      <c r="E148" s="8"/>
      <c r="F148" s="8"/>
      <c r="G148" s="8"/>
      <c r="H148" s="8"/>
      <c r="I148" s="8"/>
      <c r="J148" s="8"/>
      <c r="K148" s="8"/>
      <c r="L148" s="8"/>
      <c r="M148" s="8"/>
      <c r="N148" s="8"/>
      <c r="O148" s="8"/>
      <c r="P148" s="8"/>
      <c r="Q148" s="8"/>
      <c r="R148" s="8"/>
      <c r="S148" s="8"/>
      <c r="T148" s="8"/>
      <c r="U148" s="8"/>
      <c r="V148" s="8"/>
      <c r="W148" s="8"/>
    </row>
    <row r="149" spans="2:23">
      <c r="B149" s="8"/>
      <c r="C149" s="8"/>
      <c r="D149" s="8"/>
      <c r="E149" s="8"/>
      <c r="F149" s="8"/>
      <c r="G149" s="8"/>
      <c r="H149" s="8"/>
      <c r="I149" s="8"/>
      <c r="J149" s="8"/>
      <c r="K149" s="8"/>
      <c r="L149" s="8"/>
      <c r="M149" s="8"/>
      <c r="N149" s="8"/>
      <c r="O149" s="8"/>
      <c r="P149" s="8"/>
      <c r="Q149" s="8"/>
      <c r="R149" s="8"/>
      <c r="S149" s="8"/>
      <c r="T149" s="8"/>
      <c r="U149" s="8"/>
      <c r="V149" s="8"/>
      <c r="W149" s="8"/>
    </row>
    <row r="150" spans="2:23">
      <c r="B150" s="8"/>
      <c r="C150" s="8"/>
      <c r="D150" s="8"/>
      <c r="E150" s="8"/>
      <c r="F150" s="8"/>
      <c r="G150" s="8"/>
      <c r="H150" s="8"/>
      <c r="I150" s="8"/>
      <c r="J150" s="8"/>
      <c r="K150" s="8"/>
      <c r="L150" s="8"/>
      <c r="M150" s="8"/>
      <c r="N150" s="8"/>
      <c r="O150" s="8"/>
      <c r="P150" s="8"/>
      <c r="Q150" s="8"/>
      <c r="R150" s="8"/>
      <c r="S150" s="8"/>
      <c r="T150" s="8"/>
      <c r="U150" s="8"/>
      <c r="V150" s="8"/>
      <c r="W150" s="8"/>
    </row>
    <row r="151" spans="2:23">
      <c r="B151" s="8"/>
      <c r="C151" s="8"/>
      <c r="D151" s="8"/>
      <c r="E151" s="8"/>
      <c r="F151" s="8"/>
      <c r="G151" s="8"/>
      <c r="H151" s="8"/>
      <c r="I151" s="8"/>
      <c r="J151" s="8"/>
      <c r="K151" s="8"/>
      <c r="L151" s="8"/>
      <c r="M151" s="8"/>
      <c r="N151" s="8"/>
      <c r="O151" s="8"/>
      <c r="P151" s="8"/>
      <c r="Q151" s="8"/>
      <c r="R151" s="8"/>
      <c r="S151" s="8"/>
      <c r="T151" s="8"/>
      <c r="U151" s="8"/>
      <c r="V151" s="8"/>
      <c r="W151" s="8"/>
    </row>
    <row r="152" spans="2:23">
      <c r="B152" s="8"/>
      <c r="C152" s="8"/>
      <c r="D152" s="8"/>
      <c r="E152" s="8"/>
      <c r="F152" s="8"/>
      <c r="G152" s="8"/>
      <c r="H152" s="8"/>
      <c r="I152" s="8"/>
      <c r="J152" s="8"/>
      <c r="K152" s="8"/>
      <c r="L152" s="8"/>
      <c r="M152" s="8"/>
      <c r="N152" s="8"/>
      <c r="O152" s="8"/>
      <c r="P152" s="8"/>
      <c r="Q152" s="8"/>
      <c r="R152" s="8"/>
      <c r="S152" s="8"/>
      <c r="T152" s="8"/>
      <c r="U152" s="8"/>
      <c r="V152" s="8"/>
      <c r="W152" s="8"/>
    </row>
    <row r="153" spans="2:23">
      <c r="B153" s="8"/>
      <c r="C153" s="8"/>
      <c r="D153" s="8"/>
      <c r="E153" s="8"/>
      <c r="F153" s="8"/>
      <c r="G153" s="8"/>
      <c r="H153" s="8"/>
      <c r="I153" s="8"/>
      <c r="J153" s="8"/>
      <c r="K153" s="8"/>
      <c r="L153" s="8"/>
      <c r="M153" s="8"/>
      <c r="N153" s="8"/>
      <c r="O153" s="8"/>
      <c r="P153" s="8"/>
      <c r="Q153" s="8"/>
      <c r="R153" s="8"/>
      <c r="S153" s="8"/>
      <c r="T153" s="8"/>
      <c r="U153" s="8"/>
      <c r="V153" s="8"/>
      <c r="W153" s="8"/>
    </row>
    <row r="154" spans="2:23">
      <c r="B154" s="8"/>
      <c r="C154" s="8"/>
      <c r="D154" s="8"/>
      <c r="E154" s="8"/>
      <c r="F154" s="8"/>
      <c r="G154" s="8"/>
      <c r="H154" s="8"/>
      <c r="I154" s="8"/>
      <c r="J154" s="8"/>
      <c r="K154" s="8"/>
      <c r="L154" s="8"/>
      <c r="M154" s="8"/>
      <c r="N154" s="8"/>
      <c r="O154" s="8"/>
      <c r="P154" s="8"/>
      <c r="Q154" s="8"/>
      <c r="R154" s="8"/>
      <c r="S154" s="8"/>
      <c r="T154" s="8"/>
      <c r="U154" s="8"/>
      <c r="V154" s="8"/>
      <c r="W154" s="8"/>
    </row>
    <row r="155" spans="2:23">
      <c r="B155" s="8"/>
      <c r="C155" s="8"/>
      <c r="D155" s="8"/>
      <c r="E155" s="8"/>
      <c r="F155" s="8"/>
      <c r="G155" s="8"/>
      <c r="H155" s="8"/>
      <c r="I155" s="8"/>
      <c r="J155" s="8"/>
      <c r="K155" s="8"/>
      <c r="L155" s="8"/>
      <c r="M155" s="8"/>
      <c r="N155" s="8"/>
      <c r="O155" s="8"/>
      <c r="P155" s="8"/>
      <c r="Q155" s="8"/>
      <c r="R155" s="8"/>
      <c r="S155" s="8"/>
      <c r="T155" s="8"/>
      <c r="U155" s="8"/>
      <c r="V155" s="8"/>
      <c r="W155" s="8"/>
    </row>
    <row r="156" spans="2:23">
      <c r="B156" s="8"/>
      <c r="C156" s="8"/>
      <c r="D156" s="8"/>
      <c r="E156" s="8"/>
      <c r="F156" s="8"/>
      <c r="G156" s="8"/>
      <c r="H156" s="8"/>
      <c r="I156" s="8"/>
      <c r="J156" s="8"/>
      <c r="K156" s="8"/>
      <c r="L156" s="8"/>
      <c r="M156" s="8"/>
      <c r="N156" s="8"/>
      <c r="O156" s="8"/>
      <c r="P156" s="8"/>
      <c r="Q156" s="8"/>
      <c r="R156" s="8"/>
      <c r="S156" s="8"/>
      <c r="T156" s="8"/>
      <c r="U156" s="8"/>
      <c r="V156" s="8"/>
      <c r="W156" s="8"/>
    </row>
    <row r="157" spans="2:23">
      <c r="B157" s="8"/>
      <c r="C157" s="8"/>
      <c r="D157" s="8"/>
      <c r="E157" s="8"/>
      <c r="F157" s="8"/>
      <c r="G157" s="8"/>
      <c r="H157" s="8"/>
      <c r="I157" s="8"/>
      <c r="J157" s="8"/>
      <c r="K157" s="8"/>
      <c r="L157" s="8"/>
      <c r="M157" s="8"/>
      <c r="N157" s="8"/>
      <c r="O157" s="8"/>
      <c r="P157" s="8"/>
      <c r="Q157" s="8"/>
      <c r="R157" s="8"/>
      <c r="S157" s="8"/>
      <c r="T157" s="8"/>
      <c r="U157" s="8"/>
      <c r="V157" s="8"/>
      <c r="W157" s="8"/>
    </row>
    <row r="158" spans="2:23">
      <c r="B158" s="8"/>
      <c r="C158" s="8"/>
      <c r="D158" s="8"/>
      <c r="E158" s="8"/>
      <c r="F158" s="8"/>
      <c r="G158" s="8"/>
      <c r="H158" s="8"/>
      <c r="I158" s="8"/>
      <c r="J158" s="8"/>
      <c r="K158" s="8"/>
      <c r="L158" s="8"/>
      <c r="M158" s="8"/>
      <c r="N158" s="8"/>
      <c r="O158" s="8"/>
      <c r="P158" s="8"/>
      <c r="Q158" s="8"/>
      <c r="R158" s="8"/>
      <c r="S158" s="8"/>
      <c r="T158" s="8"/>
      <c r="U158" s="8"/>
      <c r="V158" s="8"/>
      <c r="W158" s="8"/>
    </row>
    <row r="159" spans="2:23">
      <c r="B159" s="8"/>
      <c r="C159" s="8"/>
      <c r="D159" s="8"/>
      <c r="E159" s="8"/>
      <c r="F159" s="8"/>
      <c r="G159" s="8"/>
      <c r="H159" s="8"/>
      <c r="I159" s="8"/>
      <c r="J159" s="8"/>
      <c r="K159" s="8"/>
      <c r="L159" s="8"/>
      <c r="M159" s="8"/>
      <c r="N159" s="8"/>
      <c r="O159" s="8"/>
      <c r="P159" s="8"/>
      <c r="Q159" s="8"/>
      <c r="R159" s="8"/>
      <c r="S159" s="8"/>
      <c r="T159" s="8"/>
      <c r="U159" s="8"/>
      <c r="V159" s="8"/>
      <c r="W159" s="8"/>
    </row>
    <row r="160" spans="2:23">
      <c r="B160" s="8"/>
      <c r="C160" s="8"/>
      <c r="D160" s="8"/>
      <c r="E160" s="8"/>
      <c r="F160" s="8"/>
      <c r="G160" s="8"/>
      <c r="H160" s="8"/>
      <c r="I160" s="8"/>
      <c r="J160" s="8"/>
      <c r="K160" s="8"/>
      <c r="L160" s="8"/>
      <c r="M160" s="8"/>
      <c r="N160" s="8"/>
      <c r="O160" s="8"/>
      <c r="P160" s="8"/>
      <c r="Q160" s="8"/>
      <c r="R160" s="8"/>
      <c r="S160" s="8"/>
      <c r="T160" s="8"/>
      <c r="U160" s="8"/>
      <c r="V160" s="8"/>
      <c r="W160" s="8"/>
    </row>
    <row r="161" spans="2:23">
      <c r="B161" s="8"/>
      <c r="C161" s="8"/>
      <c r="D161" s="8"/>
      <c r="E161" s="8"/>
      <c r="F161" s="8"/>
      <c r="G161" s="8"/>
      <c r="H161" s="8"/>
      <c r="I161" s="8"/>
      <c r="J161" s="8"/>
      <c r="K161" s="8"/>
      <c r="L161" s="8"/>
      <c r="M161" s="8"/>
      <c r="N161" s="8"/>
      <c r="O161" s="8"/>
      <c r="P161" s="8"/>
      <c r="Q161" s="8"/>
      <c r="R161" s="8"/>
      <c r="S161" s="8"/>
      <c r="T161" s="8"/>
      <c r="U161" s="8"/>
      <c r="V161" s="8"/>
      <c r="W161" s="8"/>
    </row>
    <row r="162" spans="2:23">
      <c r="B162" s="8"/>
      <c r="C162" s="8"/>
      <c r="D162" s="8"/>
      <c r="E162" s="8"/>
      <c r="F162" s="8"/>
      <c r="G162" s="8"/>
      <c r="H162" s="8"/>
      <c r="I162" s="8"/>
      <c r="J162" s="8"/>
      <c r="K162" s="8"/>
      <c r="L162" s="8"/>
      <c r="M162" s="8"/>
      <c r="N162" s="8"/>
      <c r="O162" s="8"/>
      <c r="P162" s="8"/>
      <c r="Q162" s="8"/>
      <c r="R162" s="8"/>
      <c r="S162" s="8"/>
      <c r="T162" s="8"/>
      <c r="U162" s="8"/>
      <c r="V162" s="8"/>
      <c r="W162" s="8"/>
    </row>
    <row r="163" spans="2:23">
      <c r="B163" s="8"/>
      <c r="C163" s="8"/>
      <c r="D163" s="8"/>
      <c r="E163" s="8"/>
      <c r="F163" s="8"/>
      <c r="G163" s="8"/>
      <c r="H163" s="8"/>
      <c r="I163" s="8"/>
      <c r="J163" s="8"/>
      <c r="K163" s="8"/>
      <c r="L163" s="8"/>
      <c r="M163" s="8"/>
      <c r="N163" s="8"/>
      <c r="O163" s="8"/>
      <c r="P163" s="8"/>
      <c r="Q163" s="8"/>
      <c r="R163" s="8"/>
      <c r="S163" s="8"/>
      <c r="T163" s="8"/>
      <c r="U163" s="8"/>
      <c r="V163" s="8"/>
      <c r="W163" s="8"/>
    </row>
    <row r="164" spans="2:23">
      <c r="B164" s="8"/>
      <c r="C164" s="8"/>
      <c r="D164" s="8"/>
      <c r="E164" s="8"/>
      <c r="F164" s="8"/>
      <c r="G164" s="8"/>
      <c r="H164" s="8"/>
      <c r="I164" s="8"/>
      <c r="J164" s="8"/>
      <c r="K164" s="8"/>
      <c r="L164" s="8"/>
      <c r="M164" s="8"/>
      <c r="N164" s="8"/>
      <c r="O164" s="8"/>
      <c r="P164" s="8"/>
      <c r="Q164" s="8"/>
      <c r="R164" s="8"/>
      <c r="S164" s="8"/>
      <c r="T164" s="8"/>
      <c r="U164" s="8"/>
      <c r="V164" s="8"/>
      <c r="W164" s="8"/>
    </row>
    <row r="165" spans="2:23">
      <c r="B165" s="8"/>
      <c r="C165" s="8"/>
      <c r="D165" s="8"/>
      <c r="E165" s="8"/>
      <c r="F165" s="8"/>
      <c r="G165" s="8"/>
      <c r="H165" s="8"/>
      <c r="I165" s="8"/>
      <c r="J165" s="8"/>
      <c r="K165" s="8"/>
      <c r="L165" s="8"/>
      <c r="M165" s="8"/>
      <c r="N165" s="8"/>
      <c r="O165" s="8"/>
      <c r="P165" s="8"/>
      <c r="Q165" s="8"/>
      <c r="R165" s="8"/>
      <c r="S165" s="8"/>
      <c r="T165" s="8"/>
      <c r="U165" s="8"/>
      <c r="V165" s="8"/>
      <c r="W165" s="8"/>
    </row>
    <row r="166" spans="2:23">
      <c r="B166" s="8"/>
      <c r="C166" s="8"/>
      <c r="D166" s="8"/>
      <c r="E166" s="8"/>
      <c r="F166" s="8"/>
      <c r="G166" s="8"/>
      <c r="H166" s="8"/>
      <c r="I166" s="8"/>
      <c r="J166" s="8"/>
      <c r="K166" s="8"/>
      <c r="L166" s="8"/>
      <c r="M166" s="8"/>
      <c r="N166" s="8"/>
      <c r="O166" s="8"/>
      <c r="P166" s="8"/>
      <c r="Q166" s="8"/>
      <c r="R166" s="8"/>
      <c r="S166" s="8"/>
      <c r="T166" s="8"/>
      <c r="U166" s="8"/>
      <c r="V166" s="8"/>
      <c r="W166" s="8"/>
    </row>
    <row r="167" spans="2:23">
      <c r="B167" s="8"/>
      <c r="C167" s="8"/>
      <c r="D167" s="8"/>
      <c r="E167" s="8"/>
      <c r="F167" s="8"/>
      <c r="G167" s="8"/>
      <c r="H167" s="8"/>
      <c r="I167" s="8"/>
      <c r="J167" s="8"/>
      <c r="K167" s="8"/>
      <c r="L167" s="8"/>
      <c r="M167" s="8"/>
      <c r="N167" s="8"/>
      <c r="O167" s="8"/>
      <c r="P167" s="8"/>
      <c r="Q167" s="8"/>
      <c r="R167" s="8"/>
      <c r="S167" s="8"/>
      <c r="T167" s="8"/>
      <c r="U167" s="8"/>
      <c r="V167" s="8"/>
      <c r="W167" s="8"/>
    </row>
    <row r="168" spans="2:23">
      <c r="B168" s="8"/>
      <c r="C168" s="8"/>
      <c r="D168" s="8"/>
      <c r="E168" s="8"/>
      <c r="F168" s="8"/>
      <c r="G168" s="8"/>
      <c r="H168" s="8"/>
      <c r="I168" s="8"/>
      <c r="J168" s="8"/>
      <c r="K168" s="8"/>
      <c r="L168" s="8"/>
      <c r="M168" s="8"/>
      <c r="N168" s="8"/>
      <c r="O168" s="8"/>
      <c r="P168" s="8"/>
      <c r="Q168" s="8"/>
      <c r="R168" s="8"/>
      <c r="S168" s="8"/>
      <c r="T168" s="8"/>
      <c r="U168" s="8"/>
      <c r="V168" s="8"/>
      <c r="W168" s="8"/>
    </row>
    <row r="169" spans="2:23">
      <c r="B169" s="8"/>
      <c r="C169" s="8"/>
      <c r="D169" s="8"/>
      <c r="E169" s="8"/>
      <c r="F169" s="8"/>
      <c r="G169" s="8"/>
      <c r="H169" s="8"/>
      <c r="I169" s="8"/>
      <c r="J169" s="8"/>
      <c r="K169" s="8"/>
      <c r="L169" s="8"/>
      <c r="M169" s="8"/>
      <c r="N169" s="8"/>
      <c r="O169" s="8"/>
      <c r="P169" s="8"/>
      <c r="Q169" s="8"/>
      <c r="R169" s="8"/>
      <c r="S169" s="8"/>
      <c r="T169" s="8"/>
      <c r="U169" s="8"/>
      <c r="V169" s="8"/>
      <c r="W169" s="8"/>
    </row>
    <row r="170" spans="2:23">
      <c r="B170" s="8"/>
      <c r="C170" s="8"/>
      <c r="D170" s="8"/>
      <c r="E170" s="8"/>
      <c r="F170" s="8"/>
      <c r="G170" s="8"/>
      <c r="H170" s="8"/>
      <c r="I170" s="8"/>
      <c r="J170" s="8"/>
      <c r="K170" s="8"/>
      <c r="L170" s="8"/>
      <c r="M170" s="8"/>
      <c r="N170" s="8"/>
      <c r="O170" s="8"/>
      <c r="P170" s="8"/>
      <c r="Q170" s="8"/>
      <c r="R170" s="8"/>
      <c r="S170" s="8"/>
      <c r="T170" s="8"/>
      <c r="U170" s="8"/>
      <c r="V170" s="8"/>
      <c r="W170" s="8"/>
    </row>
    <row r="171" spans="2:23">
      <c r="B171" s="8"/>
      <c r="C171" s="8"/>
      <c r="D171" s="8"/>
      <c r="E171" s="8"/>
      <c r="F171" s="8"/>
      <c r="G171" s="8"/>
      <c r="H171" s="8"/>
      <c r="I171" s="8"/>
      <c r="J171" s="8"/>
      <c r="K171" s="8"/>
      <c r="L171" s="8"/>
      <c r="M171" s="8"/>
      <c r="N171" s="8"/>
      <c r="O171" s="8"/>
      <c r="P171" s="8"/>
      <c r="Q171" s="8"/>
      <c r="R171" s="8"/>
      <c r="S171" s="8"/>
      <c r="T171" s="8"/>
      <c r="U171" s="8"/>
      <c r="V171" s="8"/>
      <c r="W171" s="8"/>
    </row>
    <row r="172" spans="2:23">
      <c r="B172" s="8"/>
      <c r="C172" s="8"/>
      <c r="D172" s="8"/>
      <c r="E172" s="8"/>
      <c r="F172" s="8"/>
      <c r="G172" s="8"/>
      <c r="H172" s="8"/>
      <c r="I172" s="8"/>
      <c r="J172" s="8"/>
      <c r="K172" s="8"/>
      <c r="L172" s="8"/>
      <c r="M172" s="8"/>
      <c r="N172" s="8"/>
      <c r="O172" s="8"/>
      <c r="P172" s="8"/>
      <c r="Q172" s="8"/>
      <c r="R172" s="8"/>
      <c r="S172" s="8"/>
      <c r="T172" s="8"/>
      <c r="U172" s="8"/>
      <c r="V172" s="8"/>
      <c r="W172" s="8"/>
    </row>
    <row r="173" spans="2:23">
      <c r="B173" s="8"/>
      <c r="C173" s="8"/>
      <c r="D173" s="8"/>
      <c r="E173" s="8"/>
      <c r="F173" s="8"/>
      <c r="G173" s="8"/>
      <c r="H173" s="8"/>
      <c r="I173" s="8"/>
      <c r="J173" s="8"/>
      <c r="K173" s="8"/>
      <c r="L173" s="8"/>
      <c r="M173" s="8"/>
      <c r="N173" s="8"/>
      <c r="O173" s="8"/>
      <c r="P173" s="8"/>
      <c r="Q173" s="8"/>
      <c r="R173" s="8"/>
      <c r="S173" s="8"/>
      <c r="T173" s="8"/>
      <c r="U173" s="8"/>
      <c r="V173" s="8"/>
      <c r="W173" s="8"/>
    </row>
    <row r="174" spans="2:23">
      <c r="B174" s="8"/>
      <c r="C174" s="8"/>
      <c r="D174" s="8"/>
      <c r="E174" s="8"/>
      <c r="F174" s="8"/>
      <c r="G174" s="8"/>
      <c r="H174" s="8"/>
      <c r="I174" s="8"/>
      <c r="J174" s="8"/>
      <c r="K174" s="8"/>
      <c r="L174" s="8"/>
      <c r="M174" s="8"/>
      <c r="N174" s="8"/>
      <c r="O174" s="8"/>
      <c r="P174" s="8"/>
      <c r="Q174" s="8"/>
      <c r="R174" s="8"/>
      <c r="S174" s="8"/>
      <c r="T174" s="8"/>
      <c r="U174" s="8"/>
      <c r="V174" s="8"/>
      <c r="W174" s="8"/>
    </row>
    <row r="175" spans="2:23">
      <c r="B175" s="8"/>
      <c r="C175" s="8"/>
      <c r="D175" s="8"/>
      <c r="E175" s="8"/>
      <c r="F175" s="8"/>
      <c r="G175" s="8"/>
      <c r="H175" s="8"/>
      <c r="I175" s="8"/>
      <c r="J175" s="8"/>
      <c r="K175" s="8"/>
      <c r="L175" s="8"/>
      <c r="M175" s="8"/>
      <c r="N175" s="8"/>
      <c r="O175" s="8"/>
      <c r="P175" s="8"/>
      <c r="Q175" s="8"/>
      <c r="R175" s="8"/>
      <c r="S175" s="8"/>
      <c r="T175" s="8"/>
      <c r="U175" s="8"/>
      <c r="V175" s="8"/>
      <c r="W175" s="8"/>
    </row>
    <row r="176" spans="2:23">
      <c r="B176" s="8"/>
      <c r="C176" s="8"/>
      <c r="D176" s="8"/>
      <c r="E176" s="8"/>
      <c r="F176" s="8"/>
      <c r="G176" s="8"/>
      <c r="H176" s="8"/>
      <c r="I176" s="8"/>
      <c r="J176" s="8"/>
      <c r="K176" s="8"/>
      <c r="L176" s="8"/>
      <c r="M176" s="8"/>
      <c r="N176" s="8"/>
      <c r="O176" s="8"/>
      <c r="P176" s="8"/>
      <c r="Q176" s="8"/>
      <c r="R176" s="8"/>
      <c r="S176" s="8"/>
      <c r="T176" s="8"/>
      <c r="U176" s="8"/>
      <c r="V176" s="8"/>
      <c r="W176" s="8"/>
    </row>
    <row r="177" spans="2:23">
      <c r="B177" s="8"/>
      <c r="C177" s="8"/>
      <c r="D177" s="8"/>
      <c r="E177" s="8"/>
      <c r="F177" s="8"/>
      <c r="G177" s="8"/>
      <c r="H177" s="8"/>
      <c r="I177" s="8"/>
      <c r="J177" s="8"/>
      <c r="K177" s="8"/>
      <c r="L177" s="8"/>
      <c r="M177" s="8"/>
      <c r="N177" s="8"/>
      <c r="O177" s="8"/>
      <c r="P177" s="8"/>
      <c r="Q177" s="8"/>
      <c r="R177" s="8"/>
      <c r="S177" s="8"/>
      <c r="T177" s="8"/>
      <c r="U177" s="8"/>
      <c r="V177" s="8"/>
      <c r="W177" s="8"/>
    </row>
    <row r="178" spans="2:23">
      <c r="B178" s="8"/>
      <c r="C178" s="8"/>
      <c r="D178" s="8"/>
      <c r="E178" s="8"/>
      <c r="F178" s="8"/>
      <c r="G178" s="8"/>
      <c r="H178" s="8"/>
      <c r="I178" s="8"/>
      <c r="J178" s="8"/>
      <c r="K178" s="8"/>
      <c r="L178" s="8"/>
      <c r="M178" s="8"/>
      <c r="N178" s="8"/>
      <c r="O178" s="8"/>
      <c r="P178" s="8"/>
      <c r="Q178" s="8"/>
      <c r="R178" s="8"/>
      <c r="S178" s="8"/>
      <c r="T178" s="8"/>
      <c r="U178" s="8"/>
      <c r="V178" s="8"/>
      <c r="W178" s="8"/>
    </row>
    <row r="179" spans="2:23">
      <c r="B179" s="8"/>
      <c r="C179" s="8"/>
      <c r="D179" s="8"/>
      <c r="E179" s="8"/>
      <c r="F179" s="8"/>
      <c r="G179" s="8"/>
      <c r="H179" s="8"/>
      <c r="I179" s="8"/>
      <c r="J179" s="8"/>
      <c r="K179" s="8"/>
      <c r="L179" s="8"/>
      <c r="M179" s="8"/>
      <c r="N179" s="8"/>
      <c r="O179" s="8"/>
      <c r="P179" s="8"/>
      <c r="Q179" s="8"/>
      <c r="R179" s="8"/>
      <c r="S179" s="8"/>
      <c r="T179" s="8"/>
      <c r="U179" s="8"/>
      <c r="V179" s="8"/>
      <c r="W179" s="8"/>
    </row>
    <row r="180" spans="2:23">
      <c r="B180" s="8"/>
      <c r="C180" s="8"/>
      <c r="D180" s="8"/>
      <c r="E180" s="8"/>
      <c r="F180" s="8"/>
      <c r="G180" s="8"/>
      <c r="H180" s="8"/>
      <c r="I180" s="8"/>
      <c r="J180" s="8"/>
      <c r="K180" s="8"/>
      <c r="L180" s="8"/>
      <c r="M180" s="8"/>
      <c r="N180" s="8"/>
      <c r="O180" s="8"/>
      <c r="P180" s="8"/>
      <c r="Q180" s="8"/>
      <c r="R180" s="8"/>
      <c r="S180" s="8"/>
      <c r="T180" s="8"/>
      <c r="U180" s="8"/>
      <c r="V180" s="8"/>
      <c r="W180" s="8"/>
    </row>
    <row r="181" spans="2:23">
      <c r="B181" s="8"/>
      <c r="C181" s="8"/>
      <c r="D181" s="8"/>
      <c r="E181" s="8"/>
      <c r="F181" s="8"/>
      <c r="G181" s="8"/>
      <c r="H181" s="8"/>
      <c r="I181" s="8"/>
      <c r="J181" s="8"/>
      <c r="K181" s="8"/>
      <c r="L181" s="8"/>
      <c r="M181" s="8"/>
      <c r="N181" s="8"/>
      <c r="O181" s="8"/>
      <c r="P181" s="8"/>
      <c r="Q181" s="8"/>
      <c r="R181" s="8"/>
      <c r="S181" s="8"/>
      <c r="T181" s="8"/>
      <c r="U181" s="8"/>
      <c r="V181" s="8"/>
      <c r="W181" s="8"/>
    </row>
    <row r="182" spans="2:23">
      <c r="B182" s="8"/>
      <c r="C182" s="8"/>
      <c r="D182" s="8"/>
      <c r="E182" s="8"/>
      <c r="F182" s="8"/>
      <c r="G182" s="8"/>
      <c r="H182" s="8"/>
      <c r="I182" s="8"/>
      <c r="J182" s="8"/>
      <c r="K182" s="8"/>
      <c r="L182" s="8"/>
      <c r="M182" s="8"/>
      <c r="N182" s="8"/>
      <c r="O182" s="8"/>
      <c r="P182" s="8"/>
      <c r="Q182" s="8"/>
      <c r="R182" s="8"/>
      <c r="S182" s="8"/>
      <c r="T182" s="8"/>
      <c r="U182" s="8"/>
      <c r="V182" s="8"/>
      <c r="W182" s="8"/>
    </row>
    <row r="183" spans="2:23">
      <c r="B183" s="8"/>
      <c r="C183" s="8"/>
      <c r="D183" s="8"/>
      <c r="E183" s="8"/>
      <c r="F183" s="8"/>
      <c r="G183" s="8"/>
      <c r="H183" s="8"/>
      <c r="I183" s="8"/>
      <c r="J183" s="8"/>
      <c r="K183" s="8"/>
      <c r="L183" s="8"/>
      <c r="M183" s="8"/>
      <c r="N183" s="8"/>
      <c r="O183" s="8"/>
      <c r="P183" s="8"/>
      <c r="Q183" s="8"/>
      <c r="R183" s="8"/>
      <c r="S183" s="8"/>
      <c r="T183" s="8"/>
      <c r="U183" s="8"/>
      <c r="V183" s="8"/>
      <c r="W183" s="8"/>
    </row>
    <row r="184" spans="2:23">
      <c r="B184" s="8"/>
      <c r="C184" s="8"/>
      <c r="D184" s="8"/>
      <c r="E184" s="8"/>
      <c r="F184" s="8"/>
      <c r="G184" s="8"/>
      <c r="H184" s="8"/>
      <c r="I184" s="8"/>
      <c r="J184" s="8"/>
      <c r="K184" s="8"/>
      <c r="L184" s="8"/>
      <c r="M184" s="8"/>
      <c r="N184" s="8"/>
      <c r="O184" s="8"/>
      <c r="P184" s="8"/>
      <c r="Q184" s="8"/>
      <c r="R184" s="8"/>
      <c r="S184" s="8"/>
      <c r="T184" s="8"/>
      <c r="U184" s="8"/>
      <c r="V184" s="8"/>
      <c r="W184" s="8"/>
    </row>
    <row r="185" spans="2:23">
      <c r="B185" s="8"/>
      <c r="C185" s="8"/>
      <c r="D185" s="8"/>
      <c r="E185" s="8"/>
      <c r="F185" s="8"/>
      <c r="G185" s="8"/>
      <c r="H185" s="8"/>
      <c r="I185" s="8"/>
      <c r="J185" s="8"/>
      <c r="K185" s="8"/>
      <c r="L185" s="8"/>
      <c r="M185" s="8"/>
      <c r="N185" s="8"/>
      <c r="O185" s="8"/>
      <c r="P185" s="8"/>
      <c r="Q185" s="8"/>
      <c r="R185" s="8"/>
      <c r="S185" s="8"/>
      <c r="T185" s="8"/>
      <c r="U185" s="8"/>
      <c r="V185" s="8"/>
      <c r="W185" s="8"/>
    </row>
    <row r="186" spans="2:23">
      <c r="B186" s="8"/>
      <c r="C186" s="8"/>
      <c r="D186" s="8"/>
      <c r="E186" s="8"/>
      <c r="F186" s="8"/>
      <c r="G186" s="8"/>
      <c r="H186" s="8"/>
      <c r="I186" s="8"/>
      <c r="J186" s="8"/>
      <c r="K186" s="8"/>
      <c r="L186" s="8"/>
      <c r="M186" s="8"/>
      <c r="N186" s="8"/>
      <c r="O186" s="8"/>
      <c r="P186" s="8"/>
      <c r="Q186" s="8"/>
      <c r="R186" s="8"/>
      <c r="S186" s="8"/>
      <c r="T186" s="8"/>
      <c r="U186" s="8"/>
      <c r="V186" s="8"/>
      <c r="W186" s="8"/>
    </row>
    <row r="187" spans="2:23">
      <c r="B187" s="8"/>
      <c r="C187" s="8"/>
      <c r="D187" s="8"/>
      <c r="E187" s="8"/>
      <c r="F187" s="8"/>
      <c r="G187" s="8"/>
      <c r="H187" s="8"/>
      <c r="I187" s="8"/>
      <c r="J187" s="8"/>
      <c r="K187" s="8"/>
      <c r="L187" s="8"/>
      <c r="M187" s="8"/>
      <c r="N187" s="8"/>
      <c r="O187" s="8"/>
      <c r="P187" s="8"/>
      <c r="Q187" s="8"/>
      <c r="R187" s="8"/>
      <c r="S187" s="8"/>
      <c r="T187" s="8"/>
      <c r="U187" s="8"/>
      <c r="V187" s="8"/>
      <c r="W187" s="8"/>
    </row>
    <row r="188" spans="2:23">
      <c r="B188" s="8"/>
      <c r="C188" s="8"/>
      <c r="D188" s="8"/>
      <c r="E188" s="8"/>
      <c r="F188" s="8"/>
      <c r="G188" s="8"/>
      <c r="H188" s="8"/>
      <c r="I188" s="8"/>
      <c r="J188" s="8"/>
      <c r="K188" s="8"/>
      <c r="L188" s="8"/>
      <c r="M188" s="8"/>
      <c r="N188" s="8"/>
      <c r="O188" s="8"/>
      <c r="P188" s="8"/>
      <c r="Q188" s="8"/>
      <c r="R188" s="8"/>
      <c r="S188" s="8"/>
      <c r="T188" s="8"/>
      <c r="U188" s="8"/>
      <c r="V188" s="8"/>
      <c r="W188" s="8"/>
    </row>
    <row r="189" spans="2:23">
      <c r="B189" s="8"/>
      <c r="C189" s="8"/>
      <c r="D189" s="8"/>
      <c r="E189" s="8"/>
      <c r="F189" s="8"/>
      <c r="G189" s="8"/>
      <c r="H189" s="8"/>
      <c r="I189" s="8"/>
      <c r="J189" s="8"/>
      <c r="K189" s="8"/>
      <c r="L189" s="8"/>
      <c r="M189" s="8"/>
      <c r="N189" s="8"/>
      <c r="O189" s="8"/>
      <c r="P189" s="8"/>
      <c r="Q189" s="8"/>
      <c r="R189" s="8"/>
      <c r="S189" s="8"/>
      <c r="T189" s="8"/>
      <c r="U189" s="8"/>
      <c r="V189" s="8"/>
      <c r="W189" s="8"/>
    </row>
    <row r="190" spans="2:23">
      <c r="B190" s="8"/>
      <c r="C190" s="8"/>
      <c r="D190" s="8"/>
      <c r="E190" s="8"/>
      <c r="F190" s="8"/>
      <c r="G190" s="8"/>
      <c r="H190" s="8"/>
      <c r="I190" s="8"/>
      <c r="J190" s="8"/>
      <c r="K190" s="8"/>
      <c r="L190" s="8"/>
      <c r="M190" s="8"/>
      <c r="N190" s="8"/>
      <c r="O190" s="8"/>
      <c r="P190" s="8"/>
      <c r="Q190" s="8"/>
      <c r="R190" s="8"/>
      <c r="S190" s="8"/>
      <c r="T190" s="8"/>
      <c r="U190" s="8"/>
      <c r="V190" s="8"/>
      <c r="W190" s="8"/>
    </row>
    <row r="191" spans="2:23">
      <c r="B191" s="8"/>
      <c r="C191" s="8"/>
      <c r="D191" s="8"/>
      <c r="E191" s="8"/>
      <c r="F191" s="8"/>
      <c r="G191" s="8"/>
      <c r="H191" s="8"/>
      <c r="I191" s="8"/>
      <c r="J191" s="8"/>
      <c r="K191" s="8"/>
      <c r="L191" s="8"/>
      <c r="M191" s="8"/>
      <c r="N191" s="8"/>
      <c r="O191" s="8"/>
      <c r="P191" s="8"/>
      <c r="Q191" s="8"/>
      <c r="R191" s="8"/>
      <c r="S191" s="8"/>
      <c r="T191" s="8"/>
      <c r="U191" s="8"/>
      <c r="V191" s="8"/>
      <c r="W191" s="8"/>
    </row>
    <row r="192" spans="2:23">
      <c r="B192" s="8"/>
      <c r="C192" s="8"/>
      <c r="D192" s="8"/>
      <c r="E192" s="8"/>
      <c r="F192" s="8"/>
      <c r="G192" s="8"/>
      <c r="H192" s="8"/>
      <c r="I192" s="8"/>
      <c r="J192" s="8"/>
      <c r="K192" s="8"/>
      <c r="L192" s="8"/>
      <c r="M192" s="8"/>
      <c r="N192" s="8"/>
      <c r="O192" s="8"/>
      <c r="P192" s="8"/>
      <c r="Q192" s="8"/>
      <c r="R192" s="8"/>
      <c r="S192" s="8"/>
      <c r="T192" s="8"/>
      <c r="U192" s="8"/>
      <c r="V192" s="8"/>
      <c r="W192" s="8"/>
    </row>
    <row r="193" spans="2:23">
      <c r="B193" s="8"/>
      <c r="C193" s="8"/>
      <c r="D193" s="8"/>
      <c r="E193" s="8"/>
      <c r="F193" s="8"/>
      <c r="G193" s="8"/>
      <c r="H193" s="8"/>
      <c r="I193" s="8"/>
      <c r="J193" s="8"/>
      <c r="K193" s="8"/>
      <c r="L193" s="8"/>
      <c r="M193" s="8"/>
      <c r="N193" s="8"/>
      <c r="O193" s="8"/>
      <c r="P193" s="8"/>
      <c r="Q193" s="8"/>
      <c r="R193" s="8"/>
      <c r="S193" s="8"/>
      <c r="T193" s="8"/>
      <c r="U193" s="8"/>
      <c r="V193" s="8"/>
      <c r="W193" s="8"/>
    </row>
    <row r="194" spans="2:23">
      <c r="B194" s="8"/>
      <c r="C194" s="8"/>
      <c r="D194" s="8"/>
      <c r="E194" s="8"/>
      <c r="F194" s="8"/>
      <c r="G194" s="8"/>
      <c r="H194" s="8"/>
      <c r="I194" s="8"/>
      <c r="J194" s="8"/>
      <c r="K194" s="8"/>
      <c r="L194" s="8"/>
      <c r="M194" s="8"/>
      <c r="N194" s="8"/>
      <c r="O194" s="8"/>
      <c r="P194" s="8"/>
      <c r="Q194" s="8"/>
      <c r="R194" s="8"/>
      <c r="S194" s="8"/>
      <c r="T194" s="8"/>
      <c r="U194" s="8"/>
      <c r="V194" s="8"/>
      <c r="W194" s="8"/>
    </row>
    <row r="195" spans="2:23">
      <c r="B195" s="8"/>
      <c r="C195" s="8"/>
      <c r="D195" s="8"/>
      <c r="E195" s="8"/>
      <c r="F195" s="8"/>
      <c r="G195" s="8"/>
      <c r="H195" s="8"/>
      <c r="I195" s="8"/>
      <c r="J195" s="8"/>
      <c r="K195" s="8"/>
      <c r="L195" s="8"/>
      <c r="M195" s="8"/>
      <c r="N195" s="8"/>
      <c r="O195" s="8"/>
      <c r="P195" s="8"/>
      <c r="Q195" s="8"/>
      <c r="R195" s="8"/>
      <c r="S195" s="8"/>
      <c r="T195" s="8"/>
      <c r="U195" s="8"/>
      <c r="V195" s="8"/>
      <c r="W195" s="8"/>
    </row>
    <row r="196" spans="2:23">
      <c r="B196" s="8"/>
      <c r="C196" s="8"/>
      <c r="D196" s="8"/>
      <c r="E196" s="8"/>
      <c r="F196" s="8"/>
      <c r="G196" s="8"/>
      <c r="H196" s="8"/>
      <c r="I196" s="8"/>
      <c r="J196" s="8"/>
      <c r="K196" s="8"/>
      <c r="L196" s="8"/>
      <c r="M196" s="8"/>
      <c r="N196" s="8"/>
      <c r="O196" s="8"/>
      <c r="P196" s="8"/>
      <c r="Q196" s="8"/>
      <c r="R196" s="8"/>
      <c r="S196" s="8"/>
      <c r="T196" s="8"/>
      <c r="U196" s="8"/>
      <c r="V196" s="8"/>
      <c r="W196" s="8"/>
    </row>
    <row r="197" spans="2:23">
      <c r="B197" s="8"/>
      <c r="C197" s="8"/>
      <c r="D197" s="8"/>
      <c r="E197" s="8"/>
      <c r="F197" s="8"/>
      <c r="G197" s="8"/>
      <c r="H197" s="8"/>
      <c r="I197" s="8"/>
      <c r="J197" s="8"/>
      <c r="K197" s="8"/>
      <c r="L197" s="8"/>
      <c r="M197" s="8"/>
      <c r="N197" s="8"/>
      <c r="O197" s="8"/>
      <c r="P197" s="8"/>
      <c r="Q197" s="8"/>
      <c r="R197" s="8"/>
      <c r="S197" s="8"/>
      <c r="T197" s="8"/>
      <c r="U197" s="8"/>
      <c r="V197" s="8"/>
      <c r="W197" s="8"/>
    </row>
    <row r="198" spans="2:23">
      <c r="B198" s="8"/>
      <c r="C198" s="8"/>
      <c r="D198" s="8"/>
      <c r="E198" s="8"/>
      <c r="F198" s="8"/>
      <c r="G198" s="8"/>
      <c r="H198" s="8"/>
      <c r="I198" s="8"/>
      <c r="J198" s="8"/>
      <c r="K198" s="8"/>
      <c r="L198" s="8"/>
      <c r="M198" s="8"/>
      <c r="N198" s="8"/>
      <c r="O198" s="8"/>
      <c r="P198" s="8"/>
      <c r="Q198" s="8"/>
      <c r="R198" s="8"/>
      <c r="S198" s="8"/>
      <c r="T198" s="8"/>
      <c r="U198" s="8"/>
      <c r="V198" s="8"/>
      <c r="W198" s="8"/>
    </row>
    <row r="199" spans="2:23">
      <c r="B199" s="8"/>
      <c r="C199" s="8"/>
      <c r="D199" s="8"/>
      <c r="E199" s="8"/>
      <c r="F199" s="8"/>
      <c r="G199" s="8"/>
      <c r="H199" s="8"/>
      <c r="I199" s="8"/>
      <c r="J199" s="8"/>
      <c r="K199" s="8"/>
      <c r="L199" s="8"/>
      <c r="M199" s="8"/>
      <c r="N199" s="8"/>
      <c r="O199" s="8"/>
      <c r="P199" s="8"/>
      <c r="Q199" s="8"/>
      <c r="R199" s="8"/>
      <c r="S199" s="8"/>
      <c r="T199" s="8"/>
      <c r="U199" s="8"/>
      <c r="V199" s="8"/>
      <c r="W199" s="8"/>
    </row>
    <row r="200" spans="2:23">
      <c r="B200" s="8"/>
      <c r="C200" s="8"/>
      <c r="D200" s="8"/>
      <c r="E200" s="8"/>
      <c r="F200" s="8"/>
      <c r="G200" s="8"/>
      <c r="H200" s="8"/>
      <c r="I200" s="8"/>
      <c r="J200" s="8"/>
      <c r="K200" s="8"/>
      <c r="L200" s="8"/>
      <c r="M200" s="8"/>
      <c r="N200" s="8"/>
      <c r="O200" s="8"/>
      <c r="P200" s="8"/>
      <c r="Q200" s="8"/>
      <c r="R200" s="8"/>
      <c r="S200" s="8"/>
      <c r="T200" s="8"/>
      <c r="U200" s="8"/>
      <c r="V200" s="8"/>
      <c r="W200" s="8"/>
    </row>
    <row r="201" spans="2:23">
      <c r="B201" s="8"/>
      <c r="C201" s="8"/>
      <c r="D201" s="8"/>
      <c r="E201" s="8"/>
      <c r="F201" s="8"/>
      <c r="G201" s="8"/>
      <c r="H201" s="8"/>
      <c r="I201" s="8"/>
      <c r="J201" s="8"/>
      <c r="K201" s="8"/>
      <c r="L201" s="8"/>
      <c r="M201" s="8"/>
      <c r="N201" s="8"/>
      <c r="O201" s="8"/>
      <c r="P201" s="8"/>
      <c r="Q201" s="8"/>
      <c r="R201" s="8"/>
      <c r="S201" s="8"/>
      <c r="T201" s="8"/>
      <c r="U201" s="8"/>
      <c r="V201" s="8"/>
      <c r="W201" s="8"/>
    </row>
    <row r="202" spans="2:23">
      <c r="B202" s="8"/>
      <c r="C202" s="8"/>
      <c r="D202" s="8"/>
      <c r="E202" s="8"/>
      <c r="F202" s="8"/>
      <c r="G202" s="8"/>
      <c r="H202" s="8"/>
      <c r="I202" s="8"/>
      <c r="J202" s="8"/>
      <c r="K202" s="8"/>
      <c r="L202" s="8"/>
      <c r="M202" s="8"/>
      <c r="N202" s="8"/>
      <c r="O202" s="8"/>
      <c r="P202" s="8"/>
      <c r="Q202" s="8"/>
      <c r="R202" s="8"/>
      <c r="S202" s="8"/>
      <c r="T202" s="8"/>
      <c r="U202" s="8"/>
      <c r="V202" s="8"/>
      <c r="W202" s="8"/>
    </row>
    <row r="203" spans="2:23">
      <c r="B203" s="8"/>
      <c r="C203" s="8"/>
      <c r="D203" s="8"/>
      <c r="E203" s="8"/>
      <c r="F203" s="8"/>
      <c r="G203" s="8"/>
      <c r="H203" s="8"/>
      <c r="I203" s="8"/>
      <c r="J203" s="8"/>
      <c r="K203" s="8"/>
      <c r="L203" s="8"/>
      <c r="M203" s="8"/>
      <c r="N203" s="8"/>
      <c r="O203" s="8"/>
      <c r="P203" s="8"/>
      <c r="Q203" s="8"/>
      <c r="R203" s="8"/>
      <c r="S203" s="8"/>
      <c r="T203" s="8"/>
      <c r="U203" s="8"/>
      <c r="V203" s="8"/>
      <c r="W203" s="8"/>
    </row>
    <row r="204" spans="2:23">
      <c r="B204" s="8"/>
      <c r="C204" s="8"/>
      <c r="D204" s="8"/>
      <c r="E204" s="8"/>
      <c r="F204" s="8"/>
      <c r="G204" s="8"/>
      <c r="H204" s="8"/>
      <c r="I204" s="8"/>
      <c r="J204" s="8"/>
      <c r="K204" s="8"/>
      <c r="L204" s="8"/>
      <c r="M204" s="8"/>
      <c r="N204" s="8"/>
      <c r="O204" s="8"/>
      <c r="P204" s="8"/>
      <c r="Q204" s="8"/>
      <c r="R204" s="8"/>
      <c r="S204" s="8"/>
      <c r="T204" s="8"/>
      <c r="U204" s="8"/>
      <c r="V204" s="8"/>
      <c r="W204" s="8"/>
    </row>
    <row r="205" spans="2:23">
      <c r="B205" s="8"/>
      <c r="C205" s="8"/>
      <c r="D205" s="8"/>
      <c r="E205" s="8"/>
      <c r="F205" s="8"/>
      <c r="G205" s="8"/>
      <c r="H205" s="8"/>
      <c r="I205" s="8"/>
      <c r="J205" s="8"/>
      <c r="K205" s="8"/>
      <c r="L205" s="8"/>
      <c r="M205" s="8"/>
      <c r="N205" s="8"/>
      <c r="O205" s="8"/>
      <c r="P205" s="8"/>
      <c r="Q205" s="8"/>
      <c r="R205" s="8"/>
      <c r="S205" s="8"/>
      <c r="T205" s="8"/>
      <c r="U205" s="8"/>
      <c r="V205" s="8"/>
      <c r="W205" s="8"/>
    </row>
    <row r="206" spans="2:23">
      <c r="B206" s="8"/>
      <c r="C206" s="8"/>
      <c r="D206" s="8"/>
      <c r="E206" s="8"/>
      <c r="F206" s="8"/>
      <c r="G206" s="8"/>
      <c r="H206" s="8"/>
      <c r="I206" s="8"/>
      <c r="J206" s="8"/>
      <c r="K206" s="8"/>
      <c r="L206" s="8"/>
      <c r="M206" s="8"/>
      <c r="N206" s="8"/>
      <c r="O206" s="8"/>
      <c r="P206" s="8"/>
      <c r="Q206" s="8"/>
      <c r="R206" s="8"/>
      <c r="S206" s="8"/>
      <c r="T206" s="8"/>
      <c r="U206" s="8"/>
      <c r="V206" s="8"/>
      <c r="W206" s="8"/>
    </row>
    <row r="207" spans="2:23">
      <c r="B207" s="8"/>
      <c r="C207" s="8"/>
      <c r="D207" s="8"/>
      <c r="E207" s="8"/>
      <c r="F207" s="8"/>
      <c r="G207" s="8"/>
      <c r="H207" s="8"/>
      <c r="I207" s="8"/>
      <c r="J207" s="8"/>
      <c r="K207" s="8"/>
      <c r="L207" s="8"/>
      <c r="M207" s="8"/>
      <c r="N207" s="8"/>
      <c r="O207" s="8"/>
      <c r="P207" s="8"/>
      <c r="Q207" s="8"/>
      <c r="R207" s="8"/>
      <c r="S207" s="8"/>
      <c r="T207" s="8"/>
      <c r="U207" s="8"/>
      <c r="V207" s="8"/>
      <c r="W207" s="8"/>
    </row>
    <row r="208" spans="2:23">
      <c r="B208" s="8"/>
      <c r="C208" s="8"/>
      <c r="D208" s="8"/>
      <c r="E208" s="8"/>
      <c r="F208" s="8"/>
      <c r="G208" s="8"/>
      <c r="H208" s="8"/>
      <c r="I208" s="8"/>
      <c r="J208" s="8"/>
      <c r="K208" s="8"/>
      <c r="L208" s="8"/>
      <c r="M208" s="8"/>
      <c r="N208" s="8"/>
      <c r="O208" s="8"/>
      <c r="P208" s="8"/>
      <c r="Q208" s="8"/>
      <c r="R208" s="8"/>
      <c r="S208" s="8"/>
      <c r="T208" s="8"/>
      <c r="U208" s="8"/>
      <c r="V208" s="8"/>
      <c r="W208" s="8"/>
    </row>
    <row r="209" spans="2:23">
      <c r="B209" s="8"/>
      <c r="C209" s="8"/>
      <c r="D209" s="8"/>
      <c r="E209" s="8"/>
      <c r="F209" s="8"/>
      <c r="G209" s="8"/>
      <c r="H209" s="8"/>
      <c r="I209" s="8"/>
      <c r="J209" s="8"/>
      <c r="K209" s="8"/>
      <c r="L209" s="8"/>
      <c r="M209" s="8"/>
      <c r="N209" s="8"/>
      <c r="O209" s="8"/>
      <c r="P209" s="8"/>
      <c r="Q209" s="8"/>
      <c r="R209" s="8"/>
      <c r="S209" s="8"/>
      <c r="T209" s="8"/>
      <c r="U209" s="8"/>
      <c r="V209" s="8"/>
      <c r="W209" s="8"/>
    </row>
    <row r="210" spans="2:23">
      <c r="B210" s="8"/>
      <c r="C210" s="8"/>
      <c r="D210" s="8"/>
      <c r="E210" s="8"/>
      <c r="F210" s="8"/>
      <c r="G210" s="8"/>
      <c r="H210" s="8"/>
      <c r="I210" s="8"/>
      <c r="J210" s="8"/>
      <c r="K210" s="8"/>
      <c r="L210" s="8"/>
      <c r="M210" s="8"/>
      <c r="N210" s="8"/>
      <c r="O210" s="8"/>
      <c r="P210" s="8"/>
      <c r="Q210" s="8"/>
      <c r="R210" s="8"/>
      <c r="S210" s="8"/>
      <c r="T210" s="8"/>
      <c r="U210" s="8"/>
      <c r="V210" s="8"/>
      <c r="W210" s="8"/>
    </row>
    <row r="211" spans="2:23">
      <c r="B211" s="8"/>
      <c r="C211" s="8"/>
      <c r="D211" s="8"/>
      <c r="E211" s="8"/>
      <c r="F211" s="8"/>
      <c r="G211" s="8"/>
      <c r="H211" s="8"/>
      <c r="I211" s="8"/>
      <c r="J211" s="8"/>
      <c r="K211" s="8"/>
      <c r="L211" s="8"/>
      <c r="M211" s="8"/>
      <c r="N211" s="8"/>
      <c r="O211" s="8"/>
      <c r="P211" s="8"/>
      <c r="Q211" s="8"/>
      <c r="R211" s="8"/>
      <c r="S211" s="8"/>
      <c r="T211" s="8"/>
      <c r="U211" s="8"/>
      <c r="V211" s="8"/>
      <c r="W211" s="8"/>
    </row>
    <row r="212" spans="2:23">
      <c r="B212" s="8"/>
      <c r="C212" s="8"/>
      <c r="D212" s="8"/>
      <c r="E212" s="8"/>
      <c r="F212" s="8"/>
      <c r="G212" s="8"/>
      <c r="H212" s="8"/>
      <c r="I212" s="8"/>
      <c r="J212" s="8"/>
      <c r="K212" s="8"/>
      <c r="L212" s="8"/>
      <c r="M212" s="8"/>
      <c r="N212" s="8"/>
      <c r="O212" s="8"/>
      <c r="P212" s="8"/>
      <c r="Q212" s="8"/>
      <c r="R212" s="8"/>
      <c r="S212" s="8"/>
      <c r="T212" s="8"/>
      <c r="U212" s="8"/>
      <c r="V212" s="8"/>
      <c r="W212" s="8"/>
    </row>
    <row r="213" spans="2:23">
      <c r="B213" s="8"/>
      <c r="C213" s="8"/>
      <c r="D213" s="8"/>
      <c r="E213" s="8"/>
      <c r="F213" s="8"/>
      <c r="G213" s="8"/>
      <c r="H213" s="8"/>
      <c r="I213" s="8"/>
      <c r="J213" s="8"/>
      <c r="K213" s="8"/>
      <c r="L213" s="8"/>
      <c r="M213" s="8"/>
      <c r="N213" s="8"/>
      <c r="O213" s="8"/>
      <c r="P213" s="8"/>
      <c r="Q213" s="8"/>
      <c r="R213" s="8"/>
      <c r="S213" s="8"/>
      <c r="T213" s="8"/>
      <c r="U213" s="8"/>
      <c r="V213" s="8"/>
      <c r="W213" s="8"/>
    </row>
    <row r="214" spans="2:23">
      <c r="B214" s="8"/>
      <c r="C214" s="8"/>
      <c r="D214" s="8"/>
      <c r="E214" s="8"/>
      <c r="F214" s="8"/>
      <c r="G214" s="8"/>
      <c r="H214" s="8"/>
      <c r="I214" s="8"/>
      <c r="J214" s="8"/>
      <c r="K214" s="8"/>
      <c r="L214" s="8"/>
      <c r="M214" s="8"/>
      <c r="N214" s="8"/>
      <c r="O214" s="8"/>
      <c r="P214" s="8"/>
      <c r="Q214" s="8"/>
      <c r="R214" s="8"/>
      <c r="S214" s="8"/>
      <c r="T214" s="8"/>
      <c r="U214" s="8"/>
      <c r="V214" s="8"/>
      <c r="W214" s="8"/>
    </row>
    <row r="215" spans="2:23">
      <c r="B215" s="8"/>
      <c r="C215" s="8"/>
      <c r="D215" s="8"/>
      <c r="E215" s="8"/>
      <c r="F215" s="8"/>
      <c r="G215" s="8"/>
      <c r="H215" s="8"/>
      <c r="I215" s="8"/>
      <c r="J215" s="8"/>
      <c r="K215" s="8"/>
      <c r="L215" s="8"/>
      <c r="M215" s="8"/>
      <c r="N215" s="8"/>
      <c r="O215" s="8"/>
      <c r="P215" s="8"/>
      <c r="Q215" s="8"/>
      <c r="R215" s="8"/>
      <c r="S215" s="8"/>
      <c r="T215" s="8"/>
      <c r="U215" s="8"/>
      <c r="V215" s="8"/>
      <c r="W215" s="8"/>
    </row>
    <row r="216" spans="2:23">
      <c r="B216" s="8"/>
      <c r="C216" s="8"/>
      <c r="D216" s="8"/>
      <c r="E216" s="8"/>
      <c r="F216" s="8"/>
      <c r="G216" s="8"/>
      <c r="H216" s="8"/>
      <c r="I216" s="8"/>
      <c r="J216" s="8"/>
      <c r="K216" s="8"/>
      <c r="L216" s="8"/>
      <c r="M216" s="8"/>
      <c r="N216" s="8"/>
      <c r="O216" s="8"/>
      <c r="P216" s="8"/>
      <c r="Q216" s="8"/>
      <c r="R216" s="8"/>
      <c r="S216" s="8"/>
      <c r="T216" s="8"/>
      <c r="U216" s="8"/>
      <c r="V216" s="8"/>
      <c r="W216" s="8"/>
    </row>
    <row r="217" spans="2:23">
      <c r="B217" s="8"/>
      <c r="C217" s="8"/>
      <c r="D217" s="8"/>
      <c r="E217" s="8"/>
      <c r="F217" s="8"/>
      <c r="G217" s="8"/>
      <c r="H217" s="8"/>
      <c r="I217" s="8"/>
      <c r="J217" s="8"/>
      <c r="K217" s="8"/>
      <c r="L217" s="8"/>
      <c r="M217" s="8"/>
      <c r="N217" s="8"/>
      <c r="O217" s="8"/>
      <c r="P217" s="8"/>
      <c r="Q217" s="8"/>
      <c r="R217" s="8"/>
      <c r="S217" s="8"/>
      <c r="T217" s="8"/>
      <c r="U217" s="8"/>
      <c r="V217" s="8"/>
      <c r="W217" s="8"/>
    </row>
  </sheetData>
  <sheetProtection password="F1A0" sheet="1" objects="1" scenarios="1" autoFilter="0"/>
  <autoFilter ref="A7:W77"/>
  <customSheetViews>
    <customSheetView guid="{4EAC4E39-0382-4F1B-91B1-458F9AA46578}" scale="75" showGridLines="0" showAutoFilter="1">
      <pane ySplit="7" topLeftCell="A8" activePane="bottomLeft" state="frozen"/>
      <selection pane="bottomLeft"/>
      <pageMargins left="0.75" right="0.75" top="1" bottom="1" header="0.5" footer="0.5"/>
      <pageSetup paperSize="9" orientation="portrait" r:id="rId1"/>
      <headerFooter alignWithMargins="0"/>
      <autoFilter ref="B1:X1"/>
    </customSheetView>
    <customSheetView guid="{D5F14747-59FD-4F38-89DB-477D9FA76259}" showGridLines="0" showAutoFilter="1">
      <pane xSplit="3" ySplit="7" topLeftCell="L36" activePane="bottomRight"/>
      <selection pane="bottomRight" activeCell="R36" sqref="R36"/>
      <pageMargins left="0.75" right="0.75" top="1" bottom="1" header="0.5" footer="0.5"/>
      <pageSetup paperSize="9" orientation="portrait" r:id="rId2"/>
      <headerFooter alignWithMargins="0"/>
      <autoFilter ref="B1:X1"/>
    </customSheetView>
  </customSheetViews>
  <mergeCells count="6">
    <mergeCell ref="B80:D80"/>
    <mergeCell ref="Q6:T6"/>
    <mergeCell ref="U6:W6"/>
    <mergeCell ref="B1:D1"/>
    <mergeCell ref="B2:D2"/>
    <mergeCell ref="B79:D79"/>
  </mergeCells>
  <phoneticPr fontId="1" type="noConversion"/>
  <hyperlinks>
    <hyperlink ref="B1" location="'Overview &amp; Legend'!A1" display="back to Overview &amp; Legend"/>
    <hyperlink ref="B2" location="'SR Sample breakdown'!A1" display="go to SR Sample breakdown"/>
    <hyperlink ref="B79" location="'Overview &amp; Legend'!A1" display="back to Overview &amp; Legend"/>
    <hyperlink ref="B80:C80" location="'SR Sample breakdown'!A1" display="go to SR Sample breakdown"/>
  </hyperlinks>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dimension ref="A1:K22"/>
  <sheetViews>
    <sheetView showGridLines="0" workbookViewId="0">
      <selection activeCell="B21" sqref="B21"/>
    </sheetView>
  </sheetViews>
  <sheetFormatPr defaultColWidth="8.42578125" defaultRowHeight="12.75"/>
  <cols>
    <col min="1" max="1" width="60.5703125" customWidth="1"/>
    <col min="2" max="2" width="23.85546875" customWidth="1"/>
    <col min="3" max="3" width="8.28515625" customWidth="1"/>
    <col min="4" max="4" width="13.140625" customWidth="1"/>
    <col min="5" max="5" width="29" customWidth="1"/>
    <col min="6" max="6" width="9.42578125" customWidth="1"/>
    <col min="7" max="7" width="8.7109375" customWidth="1"/>
  </cols>
  <sheetData>
    <row r="1" spans="1:11">
      <c r="A1" s="13" t="s">
        <v>1745</v>
      </c>
    </row>
    <row r="2" spans="1:11">
      <c r="A2" s="36" t="s">
        <v>1757</v>
      </c>
    </row>
    <row r="4" spans="1:11" ht="20.25">
      <c r="A4" s="54" t="s">
        <v>1756</v>
      </c>
    </row>
    <row r="5" spans="1:11" ht="15" customHeight="1"/>
    <row r="7" spans="1:11" ht="38.25">
      <c r="A7" s="16" t="s">
        <v>1781</v>
      </c>
      <c r="B7" s="76" t="s">
        <v>1782</v>
      </c>
      <c r="E7" s="135" t="s">
        <v>1784</v>
      </c>
      <c r="F7" s="135" t="s">
        <v>1748</v>
      </c>
      <c r="G7" s="135" t="s">
        <v>1749</v>
      </c>
    </row>
    <row r="8" spans="1:11">
      <c r="A8" s="15" t="s">
        <v>441</v>
      </c>
      <c r="B8" s="17">
        <v>1</v>
      </c>
      <c r="E8" s="140" t="s">
        <v>1060</v>
      </c>
      <c r="F8" s="137">
        <v>12</v>
      </c>
      <c r="G8" s="138">
        <f>(F8*100)/$F$11</f>
        <v>17.391304347826086</v>
      </c>
    </row>
    <row r="9" spans="1:11">
      <c r="A9" s="19" t="s">
        <v>1068</v>
      </c>
      <c r="B9" s="37">
        <v>19</v>
      </c>
      <c r="E9" s="39" t="s">
        <v>1229</v>
      </c>
      <c r="F9" s="38">
        <v>54</v>
      </c>
      <c r="G9" s="51">
        <v>79</v>
      </c>
    </row>
    <row r="10" spans="1:11">
      <c r="A10" s="15" t="s">
        <v>597</v>
      </c>
      <c r="B10" s="17">
        <v>29</v>
      </c>
      <c r="E10" s="140" t="s">
        <v>1061</v>
      </c>
      <c r="F10" s="137">
        <f>COUNTIF('Social Relations'!$G$8:$G$77,"Research report")</f>
        <v>3</v>
      </c>
      <c r="G10" s="138">
        <f>(F10*100)/$F$11</f>
        <v>4.3478260869565215</v>
      </c>
    </row>
    <row r="11" spans="1:11">
      <c r="A11" s="19" t="s">
        <v>632</v>
      </c>
      <c r="B11" s="37">
        <v>18</v>
      </c>
      <c r="E11" s="39" t="s">
        <v>1754</v>
      </c>
      <c r="F11" s="38">
        <f>SUM(F8:F10)</f>
        <v>69</v>
      </c>
      <c r="G11" s="51">
        <f>(F11*100)/$F$11</f>
        <v>100</v>
      </c>
    </row>
    <row r="12" spans="1:11">
      <c r="A12" s="15" t="s">
        <v>658</v>
      </c>
      <c r="B12" s="17">
        <v>4</v>
      </c>
      <c r="E12" s="40" t="s">
        <v>1785</v>
      </c>
    </row>
    <row r="13" spans="1:11">
      <c r="A13" s="52" t="s">
        <v>1786</v>
      </c>
      <c r="B13" s="37">
        <v>45</v>
      </c>
    </row>
    <row r="14" spans="1:11">
      <c r="A14" s="77" t="s">
        <v>1783</v>
      </c>
    </row>
    <row r="16" spans="1:11">
      <c r="B16" s="33"/>
      <c r="K16" s="11"/>
    </row>
    <row r="17" spans="1:11">
      <c r="A17" s="13" t="s">
        <v>1745</v>
      </c>
      <c r="C17" s="41"/>
    </row>
    <row r="18" spans="1:11">
      <c r="A18" s="36" t="s">
        <v>1757</v>
      </c>
    </row>
    <row r="22" spans="1:11">
      <c r="K22" s="73"/>
    </row>
  </sheetData>
  <sheetProtection password="F1A0" sheet="1" objects="1" scenarios="1"/>
  <customSheetViews>
    <customSheetView guid="{4EAC4E39-0382-4F1B-91B1-458F9AA46578}" showGridLines="0">
      <selection activeCell="A11" sqref="A11"/>
      <pageMargins left="0.7" right="0.7" top="0.75" bottom="0.75" header="0.3" footer="0.3"/>
      <pageSetup paperSize="9" orientation="portrait" r:id="rId1"/>
    </customSheetView>
    <customSheetView guid="{D5F14747-59FD-4F38-89DB-477D9FA76259}" showGridLines="0">
      <selection activeCell="E11" sqref="E11"/>
      <pageMargins left="0.7" right="0.7" top="0.75" bottom="0.75" header="0.3" footer="0.3"/>
      <pageSetup paperSize="9" orientation="portrait" r:id="rId2"/>
    </customSheetView>
  </customSheetViews>
  <phoneticPr fontId="0" type="noConversion"/>
  <hyperlinks>
    <hyperlink ref="A17" location="'Overview &amp; Legend'!A1" display="back to Overview &amp; Legend"/>
    <hyperlink ref="A1" location="'Overview &amp; Legend'!A1" display="back to Overview &amp; Legend"/>
    <hyperlink ref="A18" location="'Social Relations'!A1" display="back to Social Relations"/>
    <hyperlink ref="A2" location="'Social Relations'!A1" display="back to Social Relations"/>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dimension ref="A1:IV107"/>
  <sheetViews>
    <sheetView showGridLines="0" zoomScale="75" zoomScaleNormal="75" workbookViewId="0">
      <pane ySplit="7" topLeftCell="A8" activePane="bottomLeft" state="frozen"/>
      <selection pane="bottomLeft"/>
    </sheetView>
  </sheetViews>
  <sheetFormatPr defaultColWidth="8.85546875" defaultRowHeight="12.75"/>
  <cols>
    <col min="1" max="1" width="7.7109375" style="3" customWidth="1"/>
    <col min="2" max="2" width="18.85546875" style="3" customWidth="1"/>
    <col min="3" max="3" width="17.42578125" style="3" customWidth="1"/>
    <col min="4" max="4" width="10.85546875" style="3" customWidth="1"/>
    <col min="5" max="5" width="27.42578125" style="3" bestFit="1" customWidth="1"/>
    <col min="6" max="6" width="18.5703125" style="3" customWidth="1"/>
    <col min="7" max="7" width="15.140625" style="3" customWidth="1"/>
    <col min="8" max="8" width="11" style="3" customWidth="1"/>
    <col min="9" max="9" width="11.28515625" style="3" customWidth="1"/>
    <col min="10" max="10" width="13.42578125" style="3" customWidth="1"/>
    <col min="11" max="11" width="24.5703125" style="3" customWidth="1"/>
    <col min="12" max="12" width="18" style="3" customWidth="1"/>
    <col min="13" max="13" width="15.5703125" style="3" customWidth="1"/>
    <col min="14" max="14" width="15.140625" style="3" customWidth="1"/>
    <col min="15" max="15" width="18.85546875" style="3" customWidth="1"/>
    <col min="16" max="16" width="15" style="3" customWidth="1"/>
    <col min="17" max="17" width="23.140625" style="3" customWidth="1"/>
    <col min="18" max="18" width="14" style="3" customWidth="1"/>
    <col min="19" max="19" width="29.28515625" style="3" customWidth="1"/>
    <col min="20" max="20" width="33.140625" style="3" customWidth="1"/>
    <col min="21" max="21" width="29" style="3" customWidth="1"/>
    <col min="22" max="22" width="27" style="3" customWidth="1"/>
    <col min="23" max="23" width="24.7109375" style="3" customWidth="1"/>
    <col min="24" max="16384" width="8.85546875" style="3"/>
  </cols>
  <sheetData>
    <row r="1" spans="1:23">
      <c r="B1" s="163" t="s">
        <v>1745</v>
      </c>
      <c r="C1" s="173"/>
      <c r="D1" s="173"/>
    </row>
    <row r="2" spans="1:23">
      <c r="B2" s="163" t="s">
        <v>1762</v>
      </c>
      <c r="C2" s="173"/>
      <c r="D2" s="173"/>
    </row>
    <row r="4" spans="1:23" ht="26.25">
      <c r="B4" s="34" t="s">
        <v>2774</v>
      </c>
    </row>
    <row r="6" spans="1:23">
      <c r="B6" s="14"/>
      <c r="C6" s="14"/>
      <c r="E6" s="14"/>
      <c r="F6" s="14"/>
      <c r="G6" s="14"/>
      <c r="J6" s="14"/>
      <c r="K6" s="14"/>
      <c r="L6" s="14"/>
      <c r="M6" s="21"/>
      <c r="N6" s="14"/>
      <c r="O6" s="14"/>
      <c r="P6" s="14"/>
      <c r="Q6" s="165" t="s">
        <v>429</v>
      </c>
      <c r="R6" s="166"/>
      <c r="S6" s="166"/>
      <c r="T6" s="174"/>
      <c r="U6" s="167" t="s">
        <v>433</v>
      </c>
      <c r="V6" s="168"/>
      <c r="W6" s="169"/>
    </row>
    <row r="7" spans="1:23" s="23" customFormat="1" ht="25.5">
      <c r="A7" s="4" t="s">
        <v>801</v>
      </c>
      <c r="B7" s="24" t="s">
        <v>1728</v>
      </c>
      <c r="C7" s="117" t="s">
        <v>428</v>
      </c>
      <c r="D7" s="118" t="s">
        <v>424</v>
      </c>
      <c r="E7" s="117" t="s">
        <v>425</v>
      </c>
      <c r="F7" s="117" t="s">
        <v>426</v>
      </c>
      <c r="G7" s="117" t="s">
        <v>1058</v>
      </c>
      <c r="H7" s="119" t="s">
        <v>1093</v>
      </c>
      <c r="I7" s="119" t="s">
        <v>1094</v>
      </c>
      <c r="J7" s="117" t="s">
        <v>427</v>
      </c>
      <c r="K7" s="25" t="s">
        <v>1095</v>
      </c>
      <c r="L7" s="26" t="s">
        <v>481</v>
      </c>
      <c r="M7" s="27" t="s">
        <v>1062</v>
      </c>
      <c r="N7" s="27" t="s">
        <v>215</v>
      </c>
      <c r="O7" s="27" t="s">
        <v>1730</v>
      </c>
      <c r="P7" s="27" t="s">
        <v>1064</v>
      </c>
      <c r="Q7" s="130" t="s">
        <v>1729</v>
      </c>
      <c r="R7" s="129" t="s">
        <v>430</v>
      </c>
      <c r="S7" s="129" t="s">
        <v>432</v>
      </c>
      <c r="T7" s="129" t="s">
        <v>431</v>
      </c>
      <c r="U7" s="132" t="s">
        <v>434</v>
      </c>
      <c r="V7" s="132" t="s">
        <v>435</v>
      </c>
      <c r="W7" s="132" t="s">
        <v>436</v>
      </c>
    </row>
    <row r="8" spans="1:23" ht="165.75">
      <c r="A8" s="5">
        <v>1</v>
      </c>
      <c r="B8" s="28" t="s">
        <v>1726</v>
      </c>
      <c r="C8" s="114" t="s">
        <v>578</v>
      </c>
      <c r="D8" s="115">
        <v>2005</v>
      </c>
      <c r="E8" s="116" t="s">
        <v>2434</v>
      </c>
      <c r="F8" s="114" t="s">
        <v>579</v>
      </c>
      <c r="G8" s="114" t="s">
        <v>1059</v>
      </c>
      <c r="H8" s="115">
        <v>26</v>
      </c>
      <c r="I8" s="115">
        <v>1</v>
      </c>
      <c r="J8" s="114" t="s">
        <v>500</v>
      </c>
      <c r="K8" s="128" t="s">
        <v>76</v>
      </c>
      <c r="L8" s="29" t="s">
        <v>934</v>
      </c>
      <c r="M8" s="29">
        <v>1</v>
      </c>
      <c r="N8" s="29">
        <v>1</v>
      </c>
      <c r="O8" s="29">
        <v>1</v>
      </c>
      <c r="P8" s="29">
        <v>1</v>
      </c>
      <c r="Q8" s="122" t="s">
        <v>496</v>
      </c>
      <c r="R8" s="122" t="s">
        <v>2195</v>
      </c>
      <c r="S8" s="122" t="s">
        <v>4</v>
      </c>
      <c r="T8" s="122" t="s">
        <v>3</v>
      </c>
      <c r="U8" s="120" t="s">
        <v>0</v>
      </c>
      <c r="V8" s="120" t="s">
        <v>1502</v>
      </c>
      <c r="W8" s="120" t="s">
        <v>1503</v>
      </c>
    </row>
    <row r="9" spans="1:23" ht="191.25">
      <c r="A9" s="2">
        <v>2</v>
      </c>
      <c r="B9" s="7" t="s">
        <v>82</v>
      </c>
      <c r="C9" s="7" t="s">
        <v>83</v>
      </c>
      <c r="D9" s="7">
        <v>2001</v>
      </c>
      <c r="E9" s="7" t="s">
        <v>2507</v>
      </c>
      <c r="F9" s="7" t="s">
        <v>84</v>
      </c>
      <c r="G9" s="7" t="s">
        <v>1059</v>
      </c>
      <c r="H9" s="7">
        <v>13</v>
      </c>
      <c r="I9" s="7">
        <v>3</v>
      </c>
      <c r="J9" s="7" t="s">
        <v>439</v>
      </c>
      <c r="K9" s="7" t="s">
        <v>779</v>
      </c>
      <c r="L9" s="7" t="s">
        <v>934</v>
      </c>
      <c r="M9" s="7">
        <v>0</v>
      </c>
      <c r="N9" s="7">
        <v>0</v>
      </c>
      <c r="O9" s="7">
        <v>1</v>
      </c>
      <c r="P9" s="7">
        <v>0</v>
      </c>
      <c r="Q9" s="7" t="s">
        <v>558</v>
      </c>
      <c r="R9" s="7" t="s">
        <v>85</v>
      </c>
      <c r="S9" s="7"/>
      <c r="T9" s="7" t="s">
        <v>86</v>
      </c>
      <c r="U9" s="7" t="s">
        <v>1501</v>
      </c>
      <c r="V9" s="7" t="s">
        <v>1500</v>
      </c>
      <c r="W9" s="7"/>
    </row>
    <row r="10" spans="1:23" ht="114.75">
      <c r="A10" s="5">
        <v>3</v>
      </c>
      <c r="B10" s="28" t="s">
        <v>1726</v>
      </c>
      <c r="C10" s="114" t="s">
        <v>469</v>
      </c>
      <c r="D10" s="115">
        <v>2011</v>
      </c>
      <c r="E10" s="116" t="s">
        <v>470</v>
      </c>
      <c r="F10" s="114" t="s">
        <v>447</v>
      </c>
      <c r="G10" s="114" t="s">
        <v>1059</v>
      </c>
      <c r="H10" s="115">
        <v>31</v>
      </c>
      <c r="I10" s="115">
        <v>2</v>
      </c>
      <c r="J10" s="114" t="s">
        <v>500</v>
      </c>
      <c r="K10" s="128" t="s">
        <v>471</v>
      </c>
      <c r="L10" s="29" t="s">
        <v>2508</v>
      </c>
      <c r="M10" s="29">
        <v>1</v>
      </c>
      <c r="N10" s="29">
        <v>1</v>
      </c>
      <c r="O10" s="29">
        <v>1</v>
      </c>
      <c r="P10" s="29">
        <v>0</v>
      </c>
      <c r="Q10" s="122" t="s">
        <v>557</v>
      </c>
      <c r="R10" s="122" t="s">
        <v>60</v>
      </c>
      <c r="S10" s="122" t="s">
        <v>61</v>
      </c>
      <c r="T10" s="122" t="s">
        <v>472</v>
      </c>
      <c r="U10" s="120"/>
      <c r="V10" s="120" t="s">
        <v>2509</v>
      </c>
      <c r="W10" s="120" t="s">
        <v>1263</v>
      </c>
    </row>
    <row r="11" spans="1:23" ht="191.25">
      <c r="A11" s="2">
        <v>4</v>
      </c>
      <c r="B11" s="7" t="s">
        <v>82</v>
      </c>
      <c r="C11" s="7" t="s">
        <v>2510</v>
      </c>
      <c r="D11" s="7">
        <v>2010</v>
      </c>
      <c r="E11" s="7" t="s">
        <v>103</v>
      </c>
      <c r="F11" s="7" t="s">
        <v>514</v>
      </c>
      <c r="G11" s="7" t="s">
        <v>1061</v>
      </c>
      <c r="H11" s="7"/>
      <c r="I11" s="7"/>
      <c r="J11" s="7" t="s">
        <v>511</v>
      </c>
      <c r="K11" s="7" t="s">
        <v>1262</v>
      </c>
      <c r="L11" s="7" t="s">
        <v>1358</v>
      </c>
      <c r="M11" s="7">
        <v>0</v>
      </c>
      <c r="N11" s="7">
        <v>1</v>
      </c>
      <c r="O11" s="7">
        <v>1</v>
      </c>
      <c r="P11" s="7">
        <v>1</v>
      </c>
      <c r="Q11" s="7" t="s">
        <v>557</v>
      </c>
      <c r="R11" s="7" t="s">
        <v>2663</v>
      </c>
      <c r="S11" s="7" t="s">
        <v>782</v>
      </c>
      <c r="T11" s="7" t="s">
        <v>2496</v>
      </c>
      <c r="U11" s="7" t="s">
        <v>2511</v>
      </c>
      <c r="V11" s="7" t="s">
        <v>2512</v>
      </c>
      <c r="W11" s="7" t="s">
        <v>1261</v>
      </c>
    </row>
    <row r="12" spans="1:23" ht="178.5">
      <c r="A12" s="5">
        <v>5</v>
      </c>
      <c r="B12" s="28" t="s">
        <v>82</v>
      </c>
      <c r="C12" s="114" t="s">
        <v>87</v>
      </c>
      <c r="D12" s="115">
        <v>2006</v>
      </c>
      <c r="E12" s="116" t="s">
        <v>2513</v>
      </c>
      <c r="F12" s="114" t="s">
        <v>88</v>
      </c>
      <c r="G12" s="114" t="s">
        <v>1059</v>
      </c>
      <c r="H12" s="115">
        <v>5</v>
      </c>
      <c r="I12" s="115">
        <v>2</v>
      </c>
      <c r="J12" s="114" t="s">
        <v>541</v>
      </c>
      <c r="K12" s="128" t="s">
        <v>1504</v>
      </c>
      <c r="L12" s="29" t="s">
        <v>1394</v>
      </c>
      <c r="M12" s="29">
        <v>0</v>
      </c>
      <c r="N12" s="29">
        <v>1</v>
      </c>
      <c r="O12" s="29">
        <v>1</v>
      </c>
      <c r="P12" s="29">
        <v>0</v>
      </c>
      <c r="Q12" s="122" t="s">
        <v>496</v>
      </c>
      <c r="R12" s="122" t="s">
        <v>780</v>
      </c>
      <c r="S12" s="122"/>
      <c r="T12" s="122" t="s">
        <v>89</v>
      </c>
      <c r="U12" s="120"/>
      <c r="V12" s="120" t="s">
        <v>1506</v>
      </c>
      <c r="W12" s="120" t="s">
        <v>1505</v>
      </c>
    </row>
    <row r="13" spans="1:23" ht="216.75">
      <c r="A13" s="2">
        <v>6</v>
      </c>
      <c r="B13" s="7" t="s">
        <v>82</v>
      </c>
      <c r="C13" s="7" t="s">
        <v>2405</v>
      </c>
      <c r="D13" s="7">
        <v>2013</v>
      </c>
      <c r="E13" s="7" t="s">
        <v>2406</v>
      </c>
      <c r="F13" s="7" t="s">
        <v>1088</v>
      </c>
      <c r="G13" s="7" t="s">
        <v>1059</v>
      </c>
      <c r="H13" s="7">
        <v>32</v>
      </c>
      <c r="I13" s="7">
        <v>4</v>
      </c>
      <c r="J13" s="7" t="s">
        <v>551</v>
      </c>
      <c r="K13" s="7" t="s">
        <v>668</v>
      </c>
      <c r="L13" s="7" t="s">
        <v>934</v>
      </c>
      <c r="M13" s="7">
        <v>0</v>
      </c>
      <c r="N13" s="7">
        <v>0</v>
      </c>
      <c r="O13" s="7">
        <v>0</v>
      </c>
      <c r="P13" s="7">
        <v>0</v>
      </c>
      <c r="Q13" s="7" t="s">
        <v>557</v>
      </c>
      <c r="R13" s="7" t="s">
        <v>669</v>
      </c>
      <c r="S13" s="7"/>
      <c r="T13" s="7" t="s">
        <v>555</v>
      </c>
      <c r="U13" s="7" t="s">
        <v>2514</v>
      </c>
      <c r="V13" s="7" t="s">
        <v>2515</v>
      </c>
      <c r="W13" s="7" t="s">
        <v>1269</v>
      </c>
    </row>
    <row r="14" spans="1:23" ht="89.25">
      <c r="A14" s="5">
        <v>7</v>
      </c>
      <c r="B14" s="28" t="s">
        <v>82</v>
      </c>
      <c r="C14" s="114" t="s">
        <v>90</v>
      </c>
      <c r="D14" s="115">
        <v>1997</v>
      </c>
      <c r="E14" s="116" t="s">
        <v>91</v>
      </c>
      <c r="F14" s="114" t="s">
        <v>92</v>
      </c>
      <c r="G14" s="114" t="s">
        <v>1059</v>
      </c>
      <c r="H14" s="115">
        <v>6</v>
      </c>
      <c r="I14" s="115">
        <v>4</v>
      </c>
      <c r="J14" s="114" t="s">
        <v>439</v>
      </c>
      <c r="K14" s="128" t="s">
        <v>2516</v>
      </c>
      <c r="L14" s="29" t="s">
        <v>1389</v>
      </c>
      <c r="M14" s="29">
        <v>0</v>
      </c>
      <c r="N14" s="29">
        <v>0</v>
      </c>
      <c r="O14" s="29">
        <v>1</v>
      </c>
      <c r="P14" s="29">
        <v>0</v>
      </c>
      <c r="Q14" s="122" t="s">
        <v>558</v>
      </c>
      <c r="R14" s="122" t="s">
        <v>781</v>
      </c>
      <c r="S14" s="122"/>
      <c r="T14" s="122" t="s">
        <v>96</v>
      </c>
      <c r="U14" s="120" t="s">
        <v>94</v>
      </c>
      <c r="V14" s="120" t="s">
        <v>95</v>
      </c>
      <c r="W14" s="120" t="s">
        <v>93</v>
      </c>
    </row>
    <row r="15" spans="1:23" ht="229.5">
      <c r="A15" s="2">
        <v>8</v>
      </c>
      <c r="B15" s="7" t="s">
        <v>82</v>
      </c>
      <c r="C15" s="7" t="s">
        <v>97</v>
      </c>
      <c r="D15" s="7">
        <v>2008</v>
      </c>
      <c r="E15" s="7" t="s">
        <v>98</v>
      </c>
      <c r="F15" s="7" t="s">
        <v>99</v>
      </c>
      <c r="G15" s="7" t="s">
        <v>1059</v>
      </c>
      <c r="H15" s="7">
        <v>30</v>
      </c>
      <c r="I15" s="7">
        <v>4</v>
      </c>
      <c r="J15" s="7" t="s">
        <v>500</v>
      </c>
      <c r="K15" s="7" t="s">
        <v>2517</v>
      </c>
      <c r="L15" s="7" t="s">
        <v>1395</v>
      </c>
      <c r="M15" s="7">
        <v>0</v>
      </c>
      <c r="N15" s="7">
        <v>0</v>
      </c>
      <c r="O15" s="7">
        <v>1</v>
      </c>
      <c r="P15" s="7">
        <v>0</v>
      </c>
      <c r="Q15" s="7" t="s">
        <v>558</v>
      </c>
      <c r="R15" s="7" t="s">
        <v>2518</v>
      </c>
      <c r="S15" s="7"/>
      <c r="T15" s="7" t="s">
        <v>100</v>
      </c>
      <c r="U15" s="7" t="s">
        <v>101</v>
      </c>
      <c r="V15" s="7" t="s">
        <v>1507</v>
      </c>
      <c r="W15" s="7" t="s">
        <v>1508</v>
      </c>
    </row>
    <row r="16" spans="1:23" ht="229.5">
      <c r="A16" s="5">
        <v>9</v>
      </c>
      <c r="B16" s="28" t="s">
        <v>82</v>
      </c>
      <c r="C16" s="114" t="s">
        <v>488</v>
      </c>
      <c r="D16" s="115">
        <v>2008</v>
      </c>
      <c r="E16" s="116" t="s">
        <v>2445</v>
      </c>
      <c r="F16" s="114" t="s">
        <v>442</v>
      </c>
      <c r="G16" s="114" t="s">
        <v>1059</v>
      </c>
      <c r="H16" s="115">
        <v>16</v>
      </c>
      <c r="I16" s="115">
        <v>5</v>
      </c>
      <c r="J16" s="114" t="s">
        <v>500</v>
      </c>
      <c r="K16" s="128" t="s">
        <v>2792</v>
      </c>
      <c r="L16" s="29" t="s">
        <v>1389</v>
      </c>
      <c r="M16" s="29">
        <v>0</v>
      </c>
      <c r="N16" s="29">
        <v>1</v>
      </c>
      <c r="O16" s="29">
        <v>1</v>
      </c>
      <c r="P16" s="29">
        <v>0</v>
      </c>
      <c r="Q16" s="122" t="s">
        <v>557</v>
      </c>
      <c r="R16" s="122">
        <v>713</v>
      </c>
      <c r="S16" s="122"/>
      <c r="T16" s="122" t="s">
        <v>489</v>
      </c>
      <c r="U16" s="120" t="s">
        <v>492</v>
      </c>
      <c r="V16" s="120" t="s">
        <v>491</v>
      </c>
      <c r="W16" s="120" t="s">
        <v>2264</v>
      </c>
    </row>
    <row r="17" spans="1:256" ht="178.5">
      <c r="A17" s="2">
        <v>10</v>
      </c>
      <c r="B17" s="7" t="s">
        <v>82</v>
      </c>
      <c r="C17" s="7" t="s">
        <v>1807</v>
      </c>
      <c r="D17" s="7">
        <v>2009</v>
      </c>
      <c r="E17" s="7" t="s">
        <v>1513</v>
      </c>
      <c r="F17" s="7" t="s">
        <v>505</v>
      </c>
      <c r="G17" s="7" t="s">
        <v>1059</v>
      </c>
      <c r="H17" s="7">
        <v>43</v>
      </c>
      <c r="I17" s="7">
        <v>10</v>
      </c>
      <c r="J17" s="7" t="s">
        <v>506</v>
      </c>
      <c r="K17" s="7" t="s">
        <v>2410</v>
      </c>
      <c r="L17" s="7" t="s">
        <v>1389</v>
      </c>
      <c r="M17" s="7">
        <v>1</v>
      </c>
      <c r="N17" s="7">
        <v>1</v>
      </c>
      <c r="O17" s="7">
        <v>1</v>
      </c>
      <c r="P17" s="7">
        <v>1</v>
      </c>
      <c r="Q17" s="7" t="s">
        <v>537</v>
      </c>
      <c r="R17" s="7"/>
      <c r="S17" s="7" t="s">
        <v>508</v>
      </c>
      <c r="T17" s="7" t="s">
        <v>507</v>
      </c>
      <c r="U17" s="7"/>
      <c r="V17" s="7" t="s">
        <v>1509</v>
      </c>
      <c r="W17" s="7" t="s">
        <v>1260</v>
      </c>
    </row>
    <row r="18" spans="1:256" ht="178.5">
      <c r="A18" s="5">
        <v>11</v>
      </c>
      <c r="B18" s="28" t="s">
        <v>82</v>
      </c>
      <c r="C18" s="114" t="s">
        <v>2411</v>
      </c>
      <c r="D18" s="115">
        <v>2012</v>
      </c>
      <c r="E18" s="116" t="s">
        <v>2412</v>
      </c>
      <c r="F18" s="114" t="s">
        <v>510</v>
      </c>
      <c r="G18" s="114" t="s">
        <v>1059</v>
      </c>
      <c r="H18" s="115">
        <v>13</v>
      </c>
      <c r="I18" s="115">
        <v>1</v>
      </c>
      <c r="J18" s="114" t="s">
        <v>511</v>
      </c>
      <c r="K18" s="128" t="s">
        <v>1264</v>
      </c>
      <c r="L18" s="29" t="s">
        <v>1358</v>
      </c>
      <c r="M18" s="29">
        <v>1</v>
      </c>
      <c r="N18" s="29">
        <v>1</v>
      </c>
      <c r="O18" s="29">
        <v>1</v>
      </c>
      <c r="P18" s="29">
        <v>1</v>
      </c>
      <c r="Q18" s="122" t="s">
        <v>1066</v>
      </c>
      <c r="R18" s="122" t="s">
        <v>12</v>
      </c>
      <c r="S18" s="122" t="s">
        <v>63</v>
      </c>
      <c r="T18" s="122" t="s">
        <v>512</v>
      </c>
      <c r="U18" s="120" t="s">
        <v>64</v>
      </c>
      <c r="V18" s="120" t="s">
        <v>2492</v>
      </c>
      <c r="W18" s="120" t="s">
        <v>2493</v>
      </c>
    </row>
    <row r="19" spans="1:256" ht="382.5">
      <c r="A19" s="2">
        <v>12</v>
      </c>
      <c r="B19" s="7" t="s">
        <v>82</v>
      </c>
      <c r="C19" s="7" t="s">
        <v>892</v>
      </c>
      <c r="D19" s="7">
        <v>2015</v>
      </c>
      <c r="E19" s="7" t="s">
        <v>893</v>
      </c>
      <c r="F19" s="7" t="s">
        <v>916</v>
      </c>
      <c r="G19" s="7" t="s">
        <v>1060</v>
      </c>
      <c r="H19" s="7" t="s">
        <v>917</v>
      </c>
      <c r="I19" s="7"/>
      <c r="J19" s="7" t="s">
        <v>1199</v>
      </c>
      <c r="K19" s="7" t="s">
        <v>932</v>
      </c>
      <c r="L19" s="7" t="s">
        <v>934</v>
      </c>
      <c r="M19" s="7">
        <v>1</v>
      </c>
      <c r="N19" s="7">
        <v>1</v>
      </c>
      <c r="O19" s="7">
        <v>1</v>
      </c>
      <c r="P19" s="7">
        <v>0</v>
      </c>
      <c r="Q19" s="7" t="s">
        <v>558</v>
      </c>
      <c r="R19" s="7" t="s">
        <v>933</v>
      </c>
      <c r="S19" s="7" t="s">
        <v>2794</v>
      </c>
      <c r="T19" s="7" t="s">
        <v>2520</v>
      </c>
      <c r="U19" s="7" t="s">
        <v>1271</v>
      </c>
      <c r="V19" s="7" t="s">
        <v>2793</v>
      </c>
      <c r="W19" s="7" t="s">
        <v>1272</v>
      </c>
    </row>
    <row r="20" spans="1:256" ht="178.5">
      <c r="A20" s="5">
        <v>13</v>
      </c>
      <c r="B20" s="28" t="s">
        <v>82</v>
      </c>
      <c r="C20" s="114" t="s">
        <v>2795</v>
      </c>
      <c r="D20" s="115">
        <v>2014</v>
      </c>
      <c r="E20" s="116" t="s">
        <v>2046</v>
      </c>
      <c r="F20" s="114" t="s">
        <v>671</v>
      </c>
      <c r="G20" s="114" t="s">
        <v>1059</v>
      </c>
      <c r="H20" s="115">
        <v>24</v>
      </c>
      <c r="I20" s="115">
        <v>1</v>
      </c>
      <c r="J20" s="114" t="s">
        <v>672</v>
      </c>
      <c r="K20" s="128" t="s">
        <v>2378</v>
      </c>
      <c r="L20" s="29" t="s">
        <v>1358</v>
      </c>
      <c r="M20" s="29">
        <v>1</v>
      </c>
      <c r="N20" s="29">
        <v>1</v>
      </c>
      <c r="O20" s="29">
        <v>1</v>
      </c>
      <c r="P20" s="29">
        <v>1</v>
      </c>
      <c r="Q20" s="122" t="s">
        <v>557</v>
      </c>
      <c r="R20" s="122" t="s">
        <v>673</v>
      </c>
      <c r="S20" s="122" t="s">
        <v>674</v>
      </c>
      <c r="T20" s="122" t="s">
        <v>675</v>
      </c>
      <c r="U20" s="120" t="s">
        <v>676</v>
      </c>
      <c r="V20" s="120" t="s">
        <v>1270</v>
      </c>
      <c r="W20" s="120" t="s">
        <v>1090</v>
      </c>
    </row>
    <row r="21" spans="1:256" s="44" customFormat="1" ht="229.5">
      <c r="A21" s="2">
        <v>14</v>
      </c>
      <c r="B21" s="7" t="s">
        <v>82</v>
      </c>
      <c r="C21" s="7" t="s">
        <v>1794</v>
      </c>
      <c r="D21" s="7">
        <v>2012</v>
      </c>
      <c r="E21" s="7" t="s">
        <v>1827</v>
      </c>
      <c r="F21" s="7" t="s">
        <v>514</v>
      </c>
      <c r="G21" s="7" t="s">
        <v>1061</v>
      </c>
      <c r="H21" s="7" t="s">
        <v>515</v>
      </c>
      <c r="I21" s="7"/>
      <c r="J21" s="7" t="s">
        <v>511</v>
      </c>
      <c r="K21" s="7" t="s">
        <v>1268</v>
      </c>
      <c r="L21" s="7" t="s">
        <v>1358</v>
      </c>
      <c r="M21" s="7">
        <v>1</v>
      </c>
      <c r="N21" s="7">
        <v>1</v>
      </c>
      <c r="O21" s="7">
        <v>1</v>
      </c>
      <c r="P21" s="7">
        <v>1</v>
      </c>
      <c r="Q21" s="7" t="s">
        <v>1199</v>
      </c>
      <c r="R21" s="7" t="s">
        <v>13</v>
      </c>
      <c r="S21" s="7" t="s">
        <v>516</v>
      </c>
      <c r="T21" s="7" t="s">
        <v>517</v>
      </c>
      <c r="U21" s="7" t="s">
        <v>70</v>
      </c>
      <c r="V21" s="7" t="s">
        <v>102</v>
      </c>
      <c r="W21" s="7" t="s">
        <v>1167</v>
      </c>
    </row>
    <row r="22" spans="1:256" s="47" customFormat="1" ht="255">
      <c r="A22" s="5">
        <v>15</v>
      </c>
      <c r="B22" s="28" t="s">
        <v>82</v>
      </c>
      <c r="C22" s="114" t="s">
        <v>2379</v>
      </c>
      <c r="D22" s="115">
        <v>2012</v>
      </c>
      <c r="E22" s="116" t="s">
        <v>2380</v>
      </c>
      <c r="F22" s="114" t="s">
        <v>494</v>
      </c>
      <c r="G22" s="114" t="s">
        <v>1059</v>
      </c>
      <c r="H22" s="115">
        <v>28</v>
      </c>
      <c r="I22" s="115">
        <v>4</v>
      </c>
      <c r="J22" s="114" t="s">
        <v>511</v>
      </c>
      <c r="K22" s="128" t="s">
        <v>1265</v>
      </c>
      <c r="L22" s="29" t="s">
        <v>1358</v>
      </c>
      <c r="M22" s="29">
        <v>0</v>
      </c>
      <c r="N22" s="29">
        <v>1</v>
      </c>
      <c r="O22" s="29">
        <v>1</v>
      </c>
      <c r="P22" s="29">
        <v>1</v>
      </c>
      <c r="Q22" s="122" t="s">
        <v>557</v>
      </c>
      <c r="R22" s="122" t="s">
        <v>2663</v>
      </c>
      <c r="S22" s="122" t="s">
        <v>1266</v>
      </c>
      <c r="T22" s="122" t="s">
        <v>81</v>
      </c>
      <c r="U22" s="120" t="s">
        <v>1267</v>
      </c>
      <c r="V22" s="120" t="s">
        <v>2796</v>
      </c>
      <c r="W22" s="120" t="s">
        <v>525</v>
      </c>
      <c r="X22" s="134"/>
    </row>
    <row r="23" spans="1:256" ht="293.25">
      <c r="A23" s="2">
        <v>16</v>
      </c>
      <c r="B23" s="7" t="s">
        <v>441</v>
      </c>
      <c r="C23" s="7" t="s">
        <v>742</v>
      </c>
      <c r="D23" s="7">
        <v>2008</v>
      </c>
      <c r="E23" s="7" t="s">
        <v>2797</v>
      </c>
      <c r="F23" s="7" t="s">
        <v>741</v>
      </c>
      <c r="G23" s="7" t="s">
        <v>1059</v>
      </c>
      <c r="H23" s="7">
        <v>42</v>
      </c>
      <c r="I23" s="7">
        <v>5</v>
      </c>
      <c r="J23" s="7" t="s">
        <v>500</v>
      </c>
      <c r="K23" s="7" t="s">
        <v>1276</v>
      </c>
      <c r="L23" s="7" t="s">
        <v>1396</v>
      </c>
      <c r="M23" s="7">
        <v>0</v>
      </c>
      <c r="N23" s="7">
        <v>1</v>
      </c>
      <c r="O23" s="7">
        <v>0</v>
      </c>
      <c r="P23" s="7">
        <v>0</v>
      </c>
      <c r="Q23" s="7" t="s">
        <v>537</v>
      </c>
      <c r="R23" s="7"/>
      <c r="S23" s="7"/>
      <c r="T23" s="7" t="s">
        <v>783</v>
      </c>
      <c r="U23" s="7" t="s">
        <v>2798</v>
      </c>
      <c r="V23" s="7" t="s">
        <v>740</v>
      </c>
      <c r="W23" s="7" t="s">
        <v>1277</v>
      </c>
    </row>
    <row r="24" spans="1:256" ht="204">
      <c r="A24" s="5">
        <v>17</v>
      </c>
      <c r="B24" s="28" t="s">
        <v>441</v>
      </c>
      <c r="C24" s="114" t="s">
        <v>2799</v>
      </c>
      <c r="D24" s="115">
        <v>2005</v>
      </c>
      <c r="E24" s="116" t="s">
        <v>456</v>
      </c>
      <c r="F24" s="114" t="s">
        <v>457</v>
      </c>
      <c r="G24" s="114" t="s">
        <v>1059</v>
      </c>
      <c r="H24" s="115">
        <v>2</v>
      </c>
      <c r="I24" s="115"/>
      <c r="J24" s="114" t="s">
        <v>448</v>
      </c>
      <c r="K24" s="128" t="s">
        <v>1273</v>
      </c>
      <c r="L24" s="29" t="s">
        <v>1395</v>
      </c>
      <c r="M24" s="29">
        <v>1</v>
      </c>
      <c r="N24" s="29">
        <v>1</v>
      </c>
      <c r="O24" s="29">
        <v>1</v>
      </c>
      <c r="P24" s="29">
        <v>0</v>
      </c>
      <c r="Q24" s="122" t="s">
        <v>558</v>
      </c>
      <c r="R24" s="122" t="s">
        <v>468</v>
      </c>
      <c r="S24" s="122" t="s">
        <v>2191</v>
      </c>
      <c r="T24" s="122" t="s">
        <v>459</v>
      </c>
      <c r="U24" s="120" t="s">
        <v>1274</v>
      </c>
      <c r="V24" s="120" t="s">
        <v>1275</v>
      </c>
      <c r="W24" s="120" t="s">
        <v>461</v>
      </c>
    </row>
    <row r="25" spans="1:256" ht="267.75">
      <c r="A25" s="2">
        <v>18</v>
      </c>
      <c r="B25" s="7" t="s">
        <v>441</v>
      </c>
      <c r="C25" s="7" t="s">
        <v>104</v>
      </c>
      <c r="D25" s="7">
        <v>2004</v>
      </c>
      <c r="E25" s="7" t="s">
        <v>2800</v>
      </c>
      <c r="F25" s="7" t="s">
        <v>105</v>
      </c>
      <c r="G25" s="7" t="s">
        <v>1059</v>
      </c>
      <c r="H25" s="7">
        <v>18</v>
      </c>
      <c r="I25" s="7">
        <v>4</v>
      </c>
      <c r="J25" s="7" t="s">
        <v>448</v>
      </c>
      <c r="K25" s="7" t="s">
        <v>2801</v>
      </c>
      <c r="L25" s="7" t="s">
        <v>1396</v>
      </c>
      <c r="M25" s="7">
        <v>1</v>
      </c>
      <c r="N25" s="7">
        <v>1</v>
      </c>
      <c r="O25" s="7">
        <v>1</v>
      </c>
      <c r="P25" s="7">
        <v>0</v>
      </c>
      <c r="Q25" s="7" t="s">
        <v>537</v>
      </c>
      <c r="R25" s="7"/>
      <c r="S25" s="7" t="s">
        <v>2802</v>
      </c>
      <c r="T25" s="7"/>
      <c r="U25" s="7" t="s">
        <v>2803</v>
      </c>
      <c r="V25" s="7" t="s">
        <v>2804</v>
      </c>
      <c r="W25" s="7" t="s">
        <v>2805</v>
      </c>
    </row>
    <row r="26" spans="1:256" ht="293.25">
      <c r="A26" s="5">
        <v>19</v>
      </c>
      <c r="B26" s="28" t="s">
        <v>1727</v>
      </c>
      <c r="C26" s="114" t="s">
        <v>107</v>
      </c>
      <c r="D26" s="115">
        <v>1997</v>
      </c>
      <c r="E26" s="116" t="s">
        <v>108</v>
      </c>
      <c r="F26" s="114" t="s">
        <v>109</v>
      </c>
      <c r="G26" s="114" t="s">
        <v>1059</v>
      </c>
      <c r="H26" s="115">
        <v>17</v>
      </c>
      <c r="I26" s="115">
        <v>2</v>
      </c>
      <c r="J26" s="114" t="s">
        <v>500</v>
      </c>
      <c r="K26" s="128" t="s">
        <v>784</v>
      </c>
      <c r="L26" s="29" t="s">
        <v>1396</v>
      </c>
      <c r="M26" s="29">
        <v>0</v>
      </c>
      <c r="N26" s="29">
        <v>1</v>
      </c>
      <c r="O26" s="29">
        <v>1</v>
      </c>
      <c r="P26" s="29">
        <v>0</v>
      </c>
      <c r="Q26" s="122" t="s">
        <v>558</v>
      </c>
      <c r="R26" s="122" t="s">
        <v>110</v>
      </c>
      <c r="S26" s="122"/>
      <c r="T26" s="122" t="s">
        <v>111</v>
      </c>
      <c r="U26" s="120" t="s">
        <v>785</v>
      </c>
      <c r="V26" s="120" t="s">
        <v>2806</v>
      </c>
      <c r="W26" s="120" t="s">
        <v>717</v>
      </c>
    </row>
    <row r="27" spans="1:256" ht="409.5">
      <c r="A27" s="2">
        <v>20</v>
      </c>
      <c r="B27" s="7" t="s">
        <v>106</v>
      </c>
      <c r="C27" s="7" t="s">
        <v>112</v>
      </c>
      <c r="D27" s="7">
        <v>2011</v>
      </c>
      <c r="E27" s="7" t="s">
        <v>2807</v>
      </c>
      <c r="F27" s="7" t="s">
        <v>113</v>
      </c>
      <c r="G27" s="7" t="s">
        <v>1059</v>
      </c>
      <c r="H27" s="7">
        <v>13</v>
      </c>
      <c r="I27" s="7">
        <v>2</v>
      </c>
      <c r="J27" s="7" t="s">
        <v>439</v>
      </c>
      <c r="K27" s="7" t="s">
        <v>2808</v>
      </c>
      <c r="L27" s="7" t="s">
        <v>1398</v>
      </c>
      <c r="M27" s="7">
        <v>0</v>
      </c>
      <c r="N27" s="7">
        <v>0</v>
      </c>
      <c r="O27" s="7">
        <v>0</v>
      </c>
      <c r="P27" s="7">
        <v>0</v>
      </c>
      <c r="Q27" s="7" t="s">
        <v>558</v>
      </c>
      <c r="R27" s="7" t="s">
        <v>2809</v>
      </c>
      <c r="S27" s="7"/>
      <c r="T27" s="7" t="s">
        <v>117</v>
      </c>
      <c r="U27" s="7" t="s">
        <v>114</v>
      </c>
      <c r="V27" s="7" t="s">
        <v>115</v>
      </c>
      <c r="W27" s="7" t="s">
        <v>116</v>
      </c>
    </row>
    <row r="28" spans="1:256" ht="165.75">
      <c r="A28" s="5">
        <v>21</v>
      </c>
      <c r="B28" s="28" t="s">
        <v>106</v>
      </c>
      <c r="C28" s="114" t="s">
        <v>118</v>
      </c>
      <c r="D28" s="115">
        <v>2005</v>
      </c>
      <c r="E28" s="116" t="s">
        <v>2810</v>
      </c>
      <c r="F28" s="114" t="s">
        <v>119</v>
      </c>
      <c r="G28" s="114" t="s">
        <v>1059</v>
      </c>
      <c r="H28" s="115">
        <v>18</v>
      </c>
      <c r="I28" s="115">
        <v>2</v>
      </c>
      <c r="J28" s="114" t="s">
        <v>500</v>
      </c>
      <c r="K28" s="128" t="s">
        <v>1281</v>
      </c>
      <c r="L28" s="29" t="s">
        <v>1396</v>
      </c>
      <c r="M28" s="29">
        <v>0</v>
      </c>
      <c r="N28" s="29">
        <v>1</v>
      </c>
      <c r="O28" s="29">
        <v>0</v>
      </c>
      <c r="P28" s="29">
        <v>0</v>
      </c>
      <c r="Q28" s="122" t="s">
        <v>557</v>
      </c>
      <c r="R28" s="122" t="s">
        <v>123</v>
      </c>
      <c r="S28" s="122" t="s">
        <v>124</v>
      </c>
      <c r="T28" s="122" t="s">
        <v>786</v>
      </c>
      <c r="U28" s="120" t="s">
        <v>2814</v>
      </c>
      <c r="V28" s="120" t="s">
        <v>120</v>
      </c>
      <c r="W28" s="120" t="s">
        <v>121</v>
      </c>
    </row>
    <row r="29" spans="1:256" ht="89.25">
      <c r="A29" s="2">
        <v>22</v>
      </c>
      <c r="B29" s="7" t="s">
        <v>106</v>
      </c>
      <c r="C29" s="7" t="s">
        <v>130</v>
      </c>
      <c r="D29" s="7">
        <v>2009</v>
      </c>
      <c r="E29" s="7" t="s">
        <v>2811</v>
      </c>
      <c r="F29" s="7" t="s">
        <v>131</v>
      </c>
      <c r="G29" s="7" t="s">
        <v>1059</v>
      </c>
      <c r="H29" s="7">
        <v>5</v>
      </c>
      <c r="I29" s="7" t="s">
        <v>132</v>
      </c>
      <c r="J29" s="7" t="s">
        <v>1199</v>
      </c>
      <c r="K29" s="7" t="s">
        <v>1285</v>
      </c>
      <c r="L29" s="7" t="s">
        <v>1389</v>
      </c>
      <c r="M29" s="7">
        <v>0</v>
      </c>
      <c r="N29" s="7">
        <v>0</v>
      </c>
      <c r="O29" s="7">
        <v>1</v>
      </c>
      <c r="P29" s="7">
        <v>0</v>
      </c>
      <c r="Q29" s="7" t="s">
        <v>557</v>
      </c>
      <c r="R29" s="7" t="s">
        <v>134</v>
      </c>
      <c r="S29" s="7"/>
      <c r="T29" s="7"/>
      <c r="U29" s="7" t="s">
        <v>133</v>
      </c>
      <c r="V29" s="7" t="s">
        <v>2816</v>
      </c>
      <c r="W29" s="7"/>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ht="127.5">
      <c r="A30" s="5">
        <v>23</v>
      </c>
      <c r="B30" s="28" t="s">
        <v>106</v>
      </c>
      <c r="C30" s="114" t="s">
        <v>135</v>
      </c>
      <c r="D30" s="115">
        <v>2012</v>
      </c>
      <c r="E30" s="116" t="s">
        <v>2812</v>
      </c>
      <c r="F30" s="114" t="s">
        <v>136</v>
      </c>
      <c r="G30" s="114" t="s">
        <v>1060</v>
      </c>
      <c r="H30" s="115" t="s">
        <v>138</v>
      </c>
      <c r="I30" s="115" t="s">
        <v>137</v>
      </c>
      <c r="J30" s="114" t="s">
        <v>563</v>
      </c>
      <c r="K30" s="128" t="s">
        <v>2813</v>
      </c>
      <c r="L30" s="29" t="s">
        <v>1395</v>
      </c>
      <c r="M30" s="29">
        <v>0</v>
      </c>
      <c r="N30" s="29">
        <v>1</v>
      </c>
      <c r="O30" s="29">
        <v>0</v>
      </c>
      <c r="P30" s="29">
        <v>0</v>
      </c>
      <c r="Q30" s="122" t="s">
        <v>558</v>
      </c>
      <c r="R30" s="122"/>
      <c r="S30" s="122"/>
      <c r="T30" s="122"/>
      <c r="U30" s="120" t="s">
        <v>2815</v>
      </c>
      <c r="V30" s="120"/>
      <c r="W30" s="120"/>
    </row>
    <row r="31" spans="1:256" ht="216.75">
      <c r="A31" s="2">
        <v>24</v>
      </c>
      <c r="B31" s="7" t="s">
        <v>106</v>
      </c>
      <c r="C31" s="7" t="s">
        <v>139</v>
      </c>
      <c r="D31" s="7">
        <v>2009</v>
      </c>
      <c r="E31" s="7" t="s">
        <v>2818</v>
      </c>
      <c r="F31" s="7" t="s">
        <v>140</v>
      </c>
      <c r="G31" s="7" t="s">
        <v>1059</v>
      </c>
      <c r="H31" s="7">
        <v>14</v>
      </c>
      <c r="I31" s="7">
        <v>1</v>
      </c>
      <c r="J31" s="7" t="s">
        <v>500</v>
      </c>
      <c r="K31" s="7" t="s">
        <v>2820</v>
      </c>
      <c r="L31" s="7" t="s">
        <v>1397</v>
      </c>
      <c r="M31" s="7">
        <v>0</v>
      </c>
      <c r="N31" s="7">
        <v>1</v>
      </c>
      <c r="O31" s="7">
        <v>0</v>
      </c>
      <c r="P31" s="7">
        <v>0</v>
      </c>
      <c r="Q31" s="7" t="s">
        <v>557</v>
      </c>
      <c r="R31" s="7" t="s">
        <v>788</v>
      </c>
      <c r="S31" s="7"/>
      <c r="T31" s="7" t="s">
        <v>142</v>
      </c>
      <c r="U31" s="7" t="s">
        <v>2821</v>
      </c>
      <c r="V31" s="7" t="s">
        <v>141</v>
      </c>
      <c r="W31" s="7" t="s">
        <v>2823</v>
      </c>
    </row>
    <row r="32" spans="1:256" ht="114.75">
      <c r="A32" s="5">
        <v>25</v>
      </c>
      <c r="B32" s="28" t="s">
        <v>106</v>
      </c>
      <c r="C32" s="114" t="s">
        <v>143</v>
      </c>
      <c r="D32" s="115">
        <v>2012</v>
      </c>
      <c r="E32" s="116" t="s">
        <v>2819</v>
      </c>
      <c r="F32" s="114" t="s">
        <v>144</v>
      </c>
      <c r="G32" s="114" t="s">
        <v>1059</v>
      </c>
      <c r="H32" s="115">
        <v>26</v>
      </c>
      <c r="I32" s="115">
        <v>3</v>
      </c>
      <c r="J32" s="114" t="s">
        <v>145</v>
      </c>
      <c r="K32" s="128" t="s">
        <v>1286</v>
      </c>
      <c r="L32" s="29" t="s">
        <v>1397</v>
      </c>
      <c r="M32" s="29">
        <v>1</v>
      </c>
      <c r="N32" s="29">
        <v>1</v>
      </c>
      <c r="O32" s="29">
        <v>1</v>
      </c>
      <c r="P32" s="29">
        <v>0</v>
      </c>
      <c r="Q32" s="122" t="s">
        <v>537</v>
      </c>
      <c r="R32" s="122"/>
      <c r="S32" s="122"/>
      <c r="T32" s="122" t="s">
        <v>146</v>
      </c>
      <c r="U32" s="120" t="s">
        <v>1287</v>
      </c>
      <c r="V32" s="120"/>
      <c r="W32" s="120" t="s">
        <v>1288</v>
      </c>
    </row>
    <row r="33" spans="1:23" ht="127.5">
      <c r="A33" s="2">
        <v>26</v>
      </c>
      <c r="B33" s="7" t="s">
        <v>106</v>
      </c>
      <c r="C33" s="7" t="s">
        <v>2817</v>
      </c>
      <c r="D33" s="7">
        <v>2004</v>
      </c>
      <c r="E33" s="7" t="s">
        <v>126</v>
      </c>
      <c r="F33" s="7" t="s">
        <v>127</v>
      </c>
      <c r="G33" s="7" t="s">
        <v>1059</v>
      </c>
      <c r="H33" s="7">
        <v>19</v>
      </c>
      <c r="I33" s="7">
        <v>2</v>
      </c>
      <c r="J33" s="7" t="s">
        <v>563</v>
      </c>
      <c r="K33" s="7" t="s">
        <v>1278</v>
      </c>
      <c r="L33" s="7" t="s">
        <v>1396</v>
      </c>
      <c r="M33" s="7">
        <v>0</v>
      </c>
      <c r="N33" s="7">
        <v>0</v>
      </c>
      <c r="O33" s="7">
        <v>1</v>
      </c>
      <c r="P33" s="7">
        <v>0</v>
      </c>
      <c r="Q33" s="7" t="s">
        <v>557</v>
      </c>
      <c r="R33" s="7" t="s">
        <v>129</v>
      </c>
      <c r="S33" s="7" t="s">
        <v>128</v>
      </c>
      <c r="T33" s="7" t="s">
        <v>787</v>
      </c>
      <c r="U33" s="7" t="s">
        <v>1279</v>
      </c>
      <c r="V33" s="7" t="s">
        <v>2822</v>
      </c>
      <c r="W33" s="7" t="s">
        <v>1280</v>
      </c>
    </row>
    <row r="34" spans="1:23" ht="191.25">
      <c r="A34" s="5">
        <v>27</v>
      </c>
      <c r="B34" s="28" t="s">
        <v>106</v>
      </c>
      <c r="C34" s="114" t="s">
        <v>147</v>
      </c>
      <c r="D34" s="115">
        <v>2006</v>
      </c>
      <c r="E34" s="116" t="s">
        <v>148</v>
      </c>
      <c r="F34" s="114" t="s">
        <v>149</v>
      </c>
      <c r="G34" s="114" t="s">
        <v>1059</v>
      </c>
      <c r="H34" s="115">
        <v>21</v>
      </c>
      <c r="I34" s="115">
        <v>3</v>
      </c>
      <c r="J34" s="114" t="s">
        <v>2824</v>
      </c>
      <c r="K34" s="128" t="s">
        <v>1282</v>
      </c>
      <c r="L34" s="29" t="s">
        <v>1396</v>
      </c>
      <c r="M34" s="29">
        <v>0</v>
      </c>
      <c r="N34" s="29">
        <v>0</v>
      </c>
      <c r="O34" s="29">
        <v>0</v>
      </c>
      <c r="P34" s="29">
        <v>0</v>
      </c>
      <c r="Q34" s="122" t="s">
        <v>557</v>
      </c>
      <c r="R34" s="122" t="s">
        <v>151</v>
      </c>
      <c r="S34" s="122" t="s">
        <v>2825</v>
      </c>
      <c r="T34" s="122" t="s">
        <v>555</v>
      </c>
      <c r="U34" s="120" t="s">
        <v>1283</v>
      </c>
      <c r="V34" s="120" t="s">
        <v>1284</v>
      </c>
      <c r="W34" s="120" t="s">
        <v>150</v>
      </c>
    </row>
    <row r="35" spans="1:23" ht="242.25">
      <c r="A35" s="2">
        <v>28</v>
      </c>
      <c r="B35" s="7" t="s">
        <v>152</v>
      </c>
      <c r="C35" s="7" t="s">
        <v>2827</v>
      </c>
      <c r="D35" s="7">
        <v>2006</v>
      </c>
      <c r="E35" s="7" t="s">
        <v>2828</v>
      </c>
      <c r="F35" s="7" t="s">
        <v>2829</v>
      </c>
      <c r="G35" s="7" t="s">
        <v>1059</v>
      </c>
      <c r="H35" s="7">
        <v>25</v>
      </c>
      <c r="I35" s="7">
        <v>2</v>
      </c>
      <c r="J35" s="7" t="s">
        <v>551</v>
      </c>
      <c r="K35" s="7" t="s">
        <v>1296</v>
      </c>
      <c r="L35" s="7" t="s">
        <v>1389</v>
      </c>
      <c r="M35" s="7">
        <v>0</v>
      </c>
      <c r="N35" s="7">
        <v>0</v>
      </c>
      <c r="O35" s="7">
        <v>0</v>
      </c>
      <c r="P35" s="7">
        <v>0</v>
      </c>
      <c r="Q35" s="7" t="s">
        <v>558</v>
      </c>
      <c r="R35" s="7" t="s">
        <v>153</v>
      </c>
      <c r="S35" s="7"/>
      <c r="T35" s="7" t="s">
        <v>2830</v>
      </c>
      <c r="U35" s="7" t="s">
        <v>1297</v>
      </c>
      <c r="V35" s="7" t="s">
        <v>2826</v>
      </c>
      <c r="W35" s="7" t="s">
        <v>1298</v>
      </c>
    </row>
    <row r="36" spans="1:23" ht="191.25">
      <c r="A36" s="5">
        <v>29</v>
      </c>
      <c r="B36" s="28" t="s">
        <v>152</v>
      </c>
      <c r="C36" s="114" t="s">
        <v>154</v>
      </c>
      <c r="D36" s="115">
        <v>2006</v>
      </c>
      <c r="E36" s="116" t="s">
        <v>156</v>
      </c>
      <c r="F36" s="114" t="s">
        <v>155</v>
      </c>
      <c r="G36" s="114" t="s">
        <v>1059</v>
      </c>
      <c r="H36" s="115">
        <v>36</v>
      </c>
      <c r="I36" s="115">
        <v>3</v>
      </c>
      <c r="J36" s="114" t="s">
        <v>551</v>
      </c>
      <c r="K36" s="128" t="s">
        <v>789</v>
      </c>
      <c r="L36" s="29" t="s">
        <v>1396</v>
      </c>
      <c r="M36" s="29">
        <v>0</v>
      </c>
      <c r="N36" s="29">
        <v>0</v>
      </c>
      <c r="O36" s="29">
        <v>1</v>
      </c>
      <c r="P36" s="29">
        <v>0</v>
      </c>
      <c r="Q36" s="122" t="s">
        <v>557</v>
      </c>
      <c r="R36" s="122" t="s">
        <v>159</v>
      </c>
      <c r="S36" s="122"/>
      <c r="T36" s="122" t="s">
        <v>160</v>
      </c>
      <c r="U36" s="120" t="s">
        <v>157</v>
      </c>
      <c r="V36" s="120" t="s">
        <v>158</v>
      </c>
      <c r="W36" s="120"/>
    </row>
    <row r="37" spans="1:23" ht="165.75">
      <c r="A37" s="2">
        <v>30</v>
      </c>
      <c r="B37" s="7" t="s">
        <v>152</v>
      </c>
      <c r="C37" s="7" t="s">
        <v>165</v>
      </c>
      <c r="D37" s="7">
        <v>2001</v>
      </c>
      <c r="E37" s="7" t="s">
        <v>167</v>
      </c>
      <c r="F37" s="7" t="s">
        <v>166</v>
      </c>
      <c r="G37" s="7" t="s">
        <v>1059</v>
      </c>
      <c r="H37" s="7">
        <v>27</v>
      </c>
      <c r="I37" s="7">
        <v>2</v>
      </c>
      <c r="J37" s="7" t="s">
        <v>551</v>
      </c>
      <c r="K37" s="7" t="s">
        <v>161</v>
      </c>
      <c r="L37" s="7" t="s">
        <v>1396</v>
      </c>
      <c r="M37" s="7">
        <v>1</v>
      </c>
      <c r="N37" s="7">
        <v>1</v>
      </c>
      <c r="O37" s="7">
        <v>0</v>
      </c>
      <c r="P37" s="7">
        <v>1</v>
      </c>
      <c r="Q37" s="7" t="s">
        <v>557</v>
      </c>
      <c r="R37" s="7" t="s">
        <v>162</v>
      </c>
      <c r="S37" s="7" t="s">
        <v>163</v>
      </c>
      <c r="T37" s="7" t="s">
        <v>164</v>
      </c>
      <c r="U37" s="7" t="s">
        <v>1291</v>
      </c>
      <c r="V37" s="7" t="s">
        <v>1292</v>
      </c>
      <c r="W37" s="7" t="s">
        <v>2831</v>
      </c>
    </row>
    <row r="38" spans="1:23" ht="127.5">
      <c r="A38" s="5">
        <v>31</v>
      </c>
      <c r="B38" s="28" t="s">
        <v>152</v>
      </c>
      <c r="C38" s="114" t="s">
        <v>2832</v>
      </c>
      <c r="D38" s="115">
        <v>2014</v>
      </c>
      <c r="E38" s="116" t="s">
        <v>2097</v>
      </c>
      <c r="F38" s="114" t="s">
        <v>2098</v>
      </c>
      <c r="G38" s="114" t="s">
        <v>1059</v>
      </c>
      <c r="H38" s="115">
        <v>26</v>
      </c>
      <c r="I38" s="115">
        <v>4</v>
      </c>
      <c r="J38" s="114" t="s">
        <v>439</v>
      </c>
      <c r="K38" s="128" t="s">
        <v>2103</v>
      </c>
      <c r="L38" s="29" t="s">
        <v>1396</v>
      </c>
      <c r="M38" s="29">
        <v>0</v>
      </c>
      <c r="N38" s="29">
        <v>0</v>
      </c>
      <c r="O38" s="29">
        <v>1</v>
      </c>
      <c r="P38" s="29">
        <v>0</v>
      </c>
      <c r="Q38" s="122" t="s">
        <v>440</v>
      </c>
      <c r="R38" s="122"/>
      <c r="S38" s="122"/>
      <c r="T38" s="122"/>
      <c r="U38" s="120"/>
      <c r="V38" s="120"/>
      <c r="W38" s="120" t="s">
        <v>1183</v>
      </c>
    </row>
    <row r="39" spans="1:23" ht="165.75">
      <c r="A39" s="2">
        <v>32</v>
      </c>
      <c r="B39" s="7" t="s">
        <v>152</v>
      </c>
      <c r="C39" s="7" t="s">
        <v>2833</v>
      </c>
      <c r="D39" s="7">
        <v>2015</v>
      </c>
      <c r="E39" s="7" t="s">
        <v>2834</v>
      </c>
      <c r="F39" s="7" t="s">
        <v>2835</v>
      </c>
      <c r="G39" s="7" t="s">
        <v>1060</v>
      </c>
      <c r="H39" s="7"/>
      <c r="I39" s="7"/>
      <c r="J39" s="7" t="s">
        <v>551</v>
      </c>
      <c r="K39" s="7" t="s">
        <v>1318</v>
      </c>
      <c r="L39" s="7" t="s">
        <v>1396</v>
      </c>
      <c r="M39" s="7">
        <v>1</v>
      </c>
      <c r="N39" s="7">
        <v>1</v>
      </c>
      <c r="O39" s="7">
        <v>1</v>
      </c>
      <c r="P39" s="7">
        <v>0</v>
      </c>
      <c r="Q39" s="7" t="s">
        <v>537</v>
      </c>
      <c r="R39" s="7"/>
      <c r="S39" s="7"/>
      <c r="T39" s="7" t="s">
        <v>1184</v>
      </c>
      <c r="U39" s="7"/>
      <c r="V39" s="7" t="s">
        <v>2836</v>
      </c>
      <c r="W39" s="7" t="s">
        <v>1185</v>
      </c>
    </row>
    <row r="40" spans="1:23" ht="229.5">
      <c r="A40" s="5">
        <v>33</v>
      </c>
      <c r="B40" s="28" t="s">
        <v>152</v>
      </c>
      <c r="C40" s="114" t="s">
        <v>2837</v>
      </c>
      <c r="D40" s="115">
        <v>2015</v>
      </c>
      <c r="E40" s="116" t="s">
        <v>915</v>
      </c>
      <c r="F40" s="114" t="s">
        <v>916</v>
      </c>
      <c r="G40" s="114" t="s">
        <v>1060</v>
      </c>
      <c r="H40" s="115" t="s">
        <v>917</v>
      </c>
      <c r="I40" s="115"/>
      <c r="J40" s="114" t="s">
        <v>1199</v>
      </c>
      <c r="K40" s="128" t="s">
        <v>2838</v>
      </c>
      <c r="L40" s="29" t="s">
        <v>1396</v>
      </c>
      <c r="M40" s="29">
        <v>1</v>
      </c>
      <c r="N40" s="29">
        <v>1</v>
      </c>
      <c r="O40" s="29">
        <v>1</v>
      </c>
      <c r="P40" s="29">
        <v>0</v>
      </c>
      <c r="Q40" s="122" t="s">
        <v>558</v>
      </c>
      <c r="R40" s="122" t="s">
        <v>922</v>
      </c>
      <c r="S40" s="122" t="s">
        <v>2840</v>
      </c>
      <c r="T40" s="122" t="s">
        <v>2841</v>
      </c>
      <c r="U40" s="120" t="s">
        <v>2842</v>
      </c>
      <c r="V40" s="120" t="s">
        <v>2556</v>
      </c>
      <c r="W40" s="120" t="s">
        <v>926</v>
      </c>
    </row>
    <row r="41" spans="1:23" ht="216.75">
      <c r="A41" s="2">
        <v>34</v>
      </c>
      <c r="B41" s="7" t="s">
        <v>152</v>
      </c>
      <c r="C41" s="7" t="s">
        <v>2037</v>
      </c>
      <c r="D41" s="7">
        <v>2009</v>
      </c>
      <c r="E41" s="7" t="s">
        <v>2125</v>
      </c>
      <c r="F41" s="7" t="s">
        <v>442</v>
      </c>
      <c r="G41" s="7" t="s">
        <v>1059</v>
      </c>
      <c r="H41" s="7">
        <v>17</v>
      </c>
      <c r="I41" s="7">
        <v>2</v>
      </c>
      <c r="J41" s="7" t="s">
        <v>773</v>
      </c>
      <c r="K41" s="7" t="s">
        <v>2839</v>
      </c>
      <c r="L41" s="7" t="s">
        <v>1358</v>
      </c>
      <c r="M41" s="7">
        <v>1</v>
      </c>
      <c r="N41" s="7">
        <v>1</v>
      </c>
      <c r="O41" s="7">
        <v>1</v>
      </c>
      <c r="P41" s="7">
        <v>1</v>
      </c>
      <c r="Q41" s="48" t="s">
        <v>558</v>
      </c>
      <c r="R41" s="7" t="s">
        <v>440</v>
      </c>
      <c r="S41" s="7" t="s">
        <v>444</v>
      </c>
      <c r="T41" s="7" t="s">
        <v>443</v>
      </c>
      <c r="U41" s="7" t="s">
        <v>1421</v>
      </c>
      <c r="V41" s="7" t="s">
        <v>2557</v>
      </c>
      <c r="W41" s="7" t="s">
        <v>2558</v>
      </c>
    </row>
    <row r="42" spans="1:23" ht="165.75">
      <c r="A42" s="5">
        <v>35</v>
      </c>
      <c r="B42" s="28" t="s">
        <v>152</v>
      </c>
      <c r="C42" s="114" t="s">
        <v>169</v>
      </c>
      <c r="D42" s="115">
        <v>2010</v>
      </c>
      <c r="E42" s="116" t="s">
        <v>170</v>
      </c>
      <c r="F42" s="114" t="s">
        <v>171</v>
      </c>
      <c r="G42" s="114" t="s">
        <v>1059</v>
      </c>
      <c r="H42" s="115">
        <v>9</v>
      </c>
      <c r="I42" s="115">
        <v>3</v>
      </c>
      <c r="J42" s="114" t="s">
        <v>448</v>
      </c>
      <c r="K42" s="128" t="s">
        <v>172</v>
      </c>
      <c r="L42" s="29" t="s">
        <v>1396</v>
      </c>
      <c r="M42" s="29">
        <v>0</v>
      </c>
      <c r="N42" s="29">
        <v>0</v>
      </c>
      <c r="O42" s="29">
        <v>1</v>
      </c>
      <c r="P42" s="29">
        <v>0</v>
      </c>
      <c r="Q42" s="122" t="s">
        <v>558</v>
      </c>
      <c r="R42" s="122"/>
      <c r="S42" s="122"/>
      <c r="T42" s="122" t="s">
        <v>2560</v>
      </c>
      <c r="U42" s="120" t="s">
        <v>1306</v>
      </c>
      <c r="V42" s="120"/>
      <c r="W42" s="120" t="s">
        <v>168</v>
      </c>
    </row>
    <row r="43" spans="1:23" ht="114.75">
      <c r="A43" s="2">
        <v>36</v>
      </c>
      <c r="B43" s="7" t="s">
        <v>152</v>
      </c>
      <c r="C43" s="7" t="s">
        <v>482</v>
      </c>
      <c r="D43" s="7">
        <v>2010</v>
      </c>
      <c r="E43" s="7" t="s">
        <v>2403</v>
      </c>
      <c r="F43" s="7" t="s">
        <v>483</v>
      </c>
      <c r="G43" s="7" t="s">
        <v>1059</v>
      </c>
      <c r="H43" s="7">
        <v>20</v>
      </c>
      <c r="I43" s="7">
        <v>9</v>
      </c>
      <c r="J43" s="7" t="s">
        <v>484</v>
      </c>
      <c r="K43" s="7" t="s">
        <v>2404</v>
      </c>
      <c r="L43" s="7" t="s">
        <v>1397</v>
      </c>
      <c r="M43" s="7">
        <v>1</v>
      </c>
      <c r="N43" s="7">
        <v>1</v>
      </c>
      <c r="O43" s="7">
        <v>1</v>
      </c>
      <c r="P43" s="7">
        <v>0</v>
      </c>
      <c r="Q43" s="7" t="s">
        <v>453</v>
      </c>
      <c r="R43" s="7" t="s">
        <v>486</v>
      </c>
      <c r="S43" s="7" t="s">
        <v>2559</v>
      </c>
      <c r="T43" s="7" t="s">
        <v>485</v>
      </c>
      <c r="U43" s="7"/>
      <c r="V43" s="7" t="s">
        <v>2561</v>
      </c>
      <c r="W43" s="7" t="s">
        <v>1307</v>
      </c>
    </row>
    <row r="44" spans="1:23" ht="216.75">
      <c r="A44" s="5">
        <v>37</v>
      </c>
      <c r="B44" s="28" t="s">
        <v>152</v>
      </c>
      <c r="C44" s="114" t="s">
        <v>2328</v>
      </c>
      <c r="D44" s="115">
        <v>2013</v>
      </c>
      <c r="E44" s="116" t="s">
        <v>1186</v>
      </c>
      <c r="F44" s="114" t="s">
        <v>1187</v>
      </c>
      <c r="G44" s="114" t="s">
        <v>1059</v>
      </c>
      <c r="H44" s="115">
        <v>40</v>
      </c>
      <c r="I44" s="115">
        <v>11</v>
      </c>
      <c r="J44" s="114" t="s">
        <v>1188</v>
      </c>
      <c r="K44" s="128" t="s">
        <v>1457</v>
      </c>
      <c r="L44" s="29" t="s">
        <v>1358</v>
      </c>
      <c r="M44" s="29">
        <v>1</v>
      </c>
      <c r="N44" s="29">
        <v>1</v>
      </c>
      <c r="O44" s="29">
        <v>1</v>
      </c>
      <c r="P44" s="29">
        <v>0</v>
      </c>
      <c r="Q44" s="122" t="s">
        <v>1199</v>
      </c>
      <c r="R44" s="122" t="s">
        <v>1592</v>
      </c>
      <c r="S44" s="122" t="s">
        <v>1190</v>
      </c>
      <c r="T44" s="122" t="s">
        <v>1191</v>
      </c>
      <c r="U44" s="120" t="s">
        <v>2564</v>
      </c>
      <c r="V44" s="120" t="s">
        <v>1314</v>
      </c>
      <c r="W44" s="120"/>
    </row>
    <row r="45" spans="1:23" ht="165.75">
      <c r="A45" s="2">
        <v>38</v>
      </c>
      <c r="B45" s="7" t="s">
        <v>152</v>
      </c>
      <c r="C45" s="7" t="s">
        <v>2562</v>
      </c>
      <c r="D45" s="7">
        <v>2008</v>
      </c>
      <c r="E45" s="7" t="s">
        <v>2563</v>
      </c>
      <c r="F45" s="7" t="s">
        <v>173</v>
      </c>
      <c r="G45" s="7" t="s">
        <v>1059</v>
      </c>
      <c r="H45" s="7">
        <v>27</v>
      </c>
      <c r="I45" s="7">
        <v>3</v>
      </c>
      <c r="J45" s="7" t="s">
        <v>563</v>
      </c>
      <c r="K45" s="7" t="s">
        <v>1299</v>
      </c>
      <c r="L45" s="7" t="s">
        <v>1396</v>
      </c>
      <c r="M45" s="7">
        <v>0</v>
      </c>
      <c r="N45" s="7">
        <v>0</v>
      </c>
      <c r="O45" s="7">
        <v>1</v>
      </c>
      <c r="P45" s="7">
        <v>0</v>
      </c>
      <c r="Q45" s="7" t="s">
        <v>440</v>
      </c>
      <c r="R45" s="7" t="s">
        <v>440</v>
      </c>
      <c r="S45" s="7"/>
      <c r="T45" s="7"/>
      <c r="U45" s="7"/>
      <c r="V45" s="7" t="s">
        <v>2565</v>
      </c>
      <c r="W45" s="7" t="s">
        <v>1300</v>
      </c>
    </row>
    <row r="46" spans="1:23" ht="242.25">
      <c r="A46" s="5">
        <v>39</v>
      </c>
      <c r="B46" s="28" t="s">
        <v>152</v>
      </c>
      <c r="C46" s="114" t="s">
        <v>913</v>
      </c>
      <c r="D46" s="115">
        <v>2015</v>
      </c>
      <c r="E46" s="116" t="s">
        <v>912</v>
      </c>
      <c r="F46" s="114" t="s">
        <v>1340</v>
      </c>
      <c r="G46" s="114" t="s">
        <v>1060</v>
      </c>
      <c r="H46" s="115" t="s">
        <v>917</v>
      </c>
      <c r="I46" s="115"/>
      <c r="J46" s="114" t="s">
        <v>1199</v>
      </c>
      <c r="K46" s="128" t="s">
        <v>2566</v>
      </c>
      <c r="L46" s="29" t="s">
        <v>1372</v>
      </c>
      <c r="M46" s="29">
        <v>1</v>
      </c>
      <c r="N46" s="29">
        <v>1</v>
      </c>
      <c r="O46" s="29">
        <v>1</v>
      </c>
      <c r="P46" s="29">
        <v>0</v>
      </c>
      <c r="Q46" s="122" t="s">
        <v>558</v>
      </c>
      <c r="R46" s="122" t="s">
        <v>920</v>
      </c>
      <c r="S46" s="122" t="s">
        <v>2567</v>
      </c>
      <c r="T46" s="122" t="s">
        <v>2568</v>
      </c>
      <c r="U46" s="120" t="s">
        <v>924</v>
      </c>
      <c r="V46" s="120" t="s">
        <v>1320</v>
      </c>
      <c r="W46" s="120" t="s">
        <v>925</v>
      </c>
    </row>
    <row r="47" spans="1:23" ht="242.25">
      <c r="A47" s="2">
        <v>40</v>
      </c>
      <c r="B47" s="7" t="s">
        <v>152</v>
      </c>
      <c r="C47" s="7" t="s">
        <v>174</v>
      </c>
      <c r="D47" s="7">
        <v>2012</v>
      </c>
      <c r="E47" s="7" t="s">
        <v>175</v>
      </c>
      <c r="F47" s="7" t="s">
        <v>178</v>
      </c>
      <c r="G47" s="7" t="s">
        <v>1059</v>
      </c>
      <c r="H47" s="7">
        <v>29</v>
      </c>
      <c r="I47" s="7">
        <v>2</v>
      </c>
      <c r="J47" s="7" t="s">
        <v>177</v>
      </c>
      <c r="K47" s="7" t="s">
        <v>176</v>
      </c>
      <c r="L47" s="7" t="s">
        <v>440</v>
      </c>
      <c r="M47" s="7">
        <v>0</v>
      </c>
      <c r="N47" s="7">
        <v>1</v>
      </c>
      <c r="O47" s="7">
        <v>0</v>
      </c>
      <c r="P47" s="7">
        <v>0</v>
      </c>
      <c r="Q47" s="7" t="s">
        <v>537</v>
      </c>
      <c r="R47" s="7"/>
      <c r="S47" s="7"/>
      <c r="T47" s="7"/>
      <c r="U47" s="7" t="s">
        <v>2569</v>
      </c>
      <c r="V47" s="7" t="s">
        <v>2570</v>
      </c>
      <c r="W47" s="7"/>
    </row>
    <row r="48" spans="1:23" ht="293.25">
      <c r="A48" s="5">
        <v>41</v>
      </c>
      <c r="B48" s="28" t="s">
        <v>152</v>
      </c>
      <c r="C48" s="114" t="s">
        <v>2571</v>
      </c>
      <c r="D48" s="115">
        <v>2015</v>
      </c>
      <c r="E48" s="116" t="s">
        <v>914</v>
      </c>
      <c r="F48" s="114" t="s">
        <v>1340</v>
      </c>
      <c r="G48" s="114" t="s">
        <v>1060</v>
      </c>
      <c r="H48" s="115" t="s">
        <v>917</v>
      </c>
      <c r="I48" s="115"/>
      <c r="J48" s="114" t="s">
        <v>1199</v>
      </c>
      <c r="K48" s="128" t="s">
        <v>1630</v>
      </c>
      <c r="L48" s="29" t="s">
        <v>2573</v>
      </c>
      <c r="M48" s="29">
        <v>1</v>
      </c>
      <c r="N48" s="29">
        <v>1</v>
      </c>
      <c r="O48" s="29">
        <v>1</v>
      </c>
      <c r="P48" s="29">
        <v>0</v>
      </c>
      <c r="Q48" s="122" t="s">
        <v>558</v>
      </c>
      <c r="R48" s="122" t="s">
        <v>2574</v>
      </c>
      <c r="S48" s="122" t="s">
        <v>2466</v>
      </c>
      <c r="T48" s="122" t="s">
        <v>2520</v>
      </c>
      <c r="U48" s="120" t="s">
        <v>2575</v>
      </c>
      <c r="V48" s="120" t="s">
        <v>2577</v>
      </c>
      <c r="W48" s="120" t="s">
        <v>1628</v>
      </c>
    </row>
    <row r="49" spans="1:23" ht="165.75">
      <c r="A49" s="2">
        <v>42</v>
      </c>
      <c r="B49" s="7" t="s">
        <v>152</v>
      </c>
      <c r="C49" s="7" t="s">
        <v>179</v>
      </c>
      <c r="D49" s="7">
        <v>2002</v>
      </c>
      <c r="E49" s="7" t="s">
        <v>2572</v>
      </c>
      <c r="F49" s="7" t="s">
        <v>180</v>
      </c>
      <c r="G49" s="7" t="s">
        <v>1059</v>
      </c>
      <c r="H49" s="7">
        <v>31</v>
      </c>
      <c r="I49" s="7">
        <v>4</v>
      </c>
      <c r="J49" s="7" t="s">
        <v>500</v>
      </c>
      <c r="K49" s="7" t="s">
        <v>182</v>
      </c>
      <c r="L49" s="7" t="s">
        <v>1397</v>
      </c>
      <c r="M49" s="7">
        <v>1</v>
      </c>
      <c r="N49" s="7">
        <v>1</v>
      </c>
      <c r="O49" s="7">
        <v>1</v>
      </c>
      <c r="P49" s="7">
        <v>0</v>
      </c>
      <c r="Q49" s="7" t="s">
        <v>537</v>
      </c>
      <c r="R49" s="7"/>
      <c r="S49" s="7"/>
      <c r="T49" s="7"/>
      <c r="U49" s="7" t="s">
        <v>2576</v>
      </c>
      <c r="V49" s="7" t="s">
        <v>181</v>
      </c>
      <c r="W49" s="7"/>
    </row>
    <row r="50" spans="1:23" ht="229.5">
      <c r="A50" s="5">
        <v>43</v>
      </c>
      <c r="B50" s="28" t="s">
        <v>152</v>
      </c>
      <c r="C50" s="114" t="s">
        <v>2578</v>
      </c>
      <c r="D50" s="115">
        <v>2013</v>
      </c>
      <c r="E50" s="116" t="s">
        <v>2139</v>
      </c>
      <c r="F50" s="114" t="s">
        <v>1193</v>
      </c>
      <c r="G50" s="114" t="s">
        <v>1059</v>
      </c>
      <c r="H50" s="115">
        <v>17</v>
      </c>
      <c r="I50" s="115">
        <v>3</v>
      </c>
      <c r="J50" s="114" t="s">
        <v>210</v>
      </c>
      <c r="K50" s="128" t="s">
        <v>1315</v>
      </c>
      <c r="L50" s="29" t="s">
        <v>1396</v>
      </c>
      <c r="M50" s="29">
        <v>0</v>
      </c>
      <c r="N50" s="29">
        <v>1</v>
      </c>
      <c r="O50" s="29">
        <v>1</v>
      </c>
      <c r="P50" s="29">
        <v>0</v>
      </c>
      <c r="Q50" s="122" t="s">
        <v>496</v>
      </c>
      <c r="R50" s="122" t="s">
        <v>1194</v>
      </c>
      <c r="S50" s="122"/>
      <c r="T50" s="122" t="s">
        <v>1195</v>
      </c>
      <c r="U50" s="120"/>
      <c r="V50" s="120" t="s">
        <v>1316</v>
      </c>
      <c r="W50" s="120"/>
    </row>
    <row r="51" spans="1:23" ht="153">
      <c r="A51" s="2">
        <v>44</v>
      </c>
      <c r="B51" s="7" t="s">
        <v>152</v>
      </c>
      <c r="C51" s="7" t="s">
        <v>183</v>
      </c>
      <c r="D51" s="7">
        <v>2008</v>
      </c>
      <c r="E51" s="7" t="s">
        <v>184</v>
      </c>
      <c r="F51" s="7" t="s">
        <v>185</v>
      </c>
      <c r="G51" s="7" t="s">
        <v>1059</v>
      </c>
      <c r="H51" s="7">
        <v>9</v>
      </c>
      <c r="I51" s="7">
        <v>4</v>
      </c>
      <c r="J51" s="7" t="s">
        <v>500</v>
      </c>
      <c r="K51" s="7" t="s">
        <v>188</v>
      </c>
      <c r="L51" s="7" t="s">
        <v>1389</v>
      </c>
      <c r="M51" s="7">
        <v>0</v>
      </c>
      <c r="N51" s="7">
        <v>0</v>
      </c>
      <c r="O51" s="7">
        <v>1</v>
      </c>
      <c r="P51" s="7">
        <v>0</v>
      </c>
      <c r="Q51" s="7" t="s">
        <v>496</v>
      </c>
      <c r="R51" s="7" t="s">
        <v>2579</v>
      </c>
      <c r="S51" s="7"/>
      <c r="T51" s="7" t="s">
        <v>187</v>
      </c>
      <c r="U51" s="7" t="s">
        <v>186</v>
      </c>
      <c r="V51" s="7" t="s">
        <v>189</v>
      </c>
      <c r="W51" s="7" t="s">
        <v>190</v>
      </c>
    </row>
    <row r="52" spans="1:23" ht="344.25">
      <c r="A52" s="5">
        <v>45</v>
      </c>
      <c r="B52" s="28" t="s">
        <v>152</v>
      </c>
      <c r="C52" s="114" t="s">
        <v>2580</v>
      </c>
      <c r="D52" s="115">
        <v>2011</v>
      </c>
      <c r="E52" s="116" t="s">
        <v>2581</v>
      </c>
      <c r="F52" s="114" t="s">
        <v>570</v>
      </c>
      <c r="G52" s="114" t="s">
        <v>1059</v>
      </c>
      <c r="H52" s="115">
        <v>73</v>
      </c>
      <c r="I52" s="115">
        <v>9</v>
      </c>
      <c r="J52" s="114" t="s">
        <v>191</v>
      </c>
      <c r="K52" s="128" t="s">
        <v>1310</v>
      </c>
      <c r="L52" s="29" t="s">
        <v>1396</v>
      </c>
      <c r="M52" s="29">
        <v>0</v>
      </c>
      <c r="N52" s="29">
        <v>0</v>
      </c>
      <c r="O52" s="29">
        <v>0</v>
      </c>
      <c r="P52" s="29">
        <v>0</v>
      </c>
      <c r="Q52" s="122" t="s">
        <v>1348</v>
      </c>
      <c r="R52" s="122" t="s">
        <v>192</v>
      </c>
      <c r="S52" s="122"/>
      <c r="T52" s="122" t="s">
        <v>2582</v>
      </c>
      <c r="U52" s="120" t="s">
        <v>1311</v>
      </c>
      <c r="V52" s="120" t="s">
        <v>1312</v>
      </c>
      <c r="W52" s="120" t="s">
        <v>1313</v>
      </c>
    </row>
    <row r="53" spans="1:23" ht="280.5">
      <c r="A53" s="2">
        <v>46</v>
      </c>
      <c r="B53" s="7" t="s">
        <v>152</v>
      </c>
      <c r="C53" s="7" t="s">
        <v>193</v>
      </c>
      <c r="D53" s="7">
        <v>2000</v>
      </c>
      <c r="E53" s="7" t="s">
        <v>2583</v>
      </c>
      <c r="F53" s="7" t="s">
        <v>438</v>
      </c>
      <c r="G53" s="7" t="s">
        <v>1059</v>
      </c>
      <c r="H53" s="7">
        <v>20</v>
      </c>
      <c r="I53" s="7">
        <v>6</v>
      </c>
      <c r="J53" s="7" t="s">
        <v>448</v>
      </c>
      <c r="K53" s="7" t="s">
        <v>2584</v>
      </c>
      <c r="L53" s="7" t="s">
        <v>1396</v>
      </c>
      <c r="M53" s="7">
        <v>0</v>
      </c>
      <c r="N53" s="7">
        <v>1</v>
      </c>
      <c r="O53" s="7">
        <v>1</v>
      </c>
      <c r="P53" s="7">
        <v>0</v>
      </c>
      <c r="Q53" s="7" t="s">
        <v>537</v>
      </c>
      <c r="R53" s="7"/>
      <c r="S53" s="7" t="s">
        <v>194</v>
      </c>
      <c r="T53" s="7"/>
      <c r="U53" s="7" t="s">
        <v>2588</v>
      </c>
      <c r="V53" s="7" t="s">
        <v>1289</v>
      </c>
      <c r="W53" s="7" t="s">
        <v>2591</v>
      </c>
    </row>
    <row r="54" spans="1:23" ht="178.5">
      <c r="A54" s="5">
        <v>47</v>
      </c>
      <c r="B54" s="28" t="s">
        <v>152</v>
      </c>
      <c r="C54" s="114" t="s">
        <v>195</v>
      </c>
      <c r="D54" s="115">
        <v>2004</v>
      </c>
      <c r="E54" s="116" t="s">
        <v>196</v>
      </c>
      <c r="F54" s="114" t="s">
        <v>197</v>
      </c>
      <c r="G54" s="114" t="s">
        <v>1059</v>
      </c>
      <c r="H54" s="115">
        <v>14</v>
      </c>
      <c r="I54" s="115">
        <v>1</v>
      </c>
      <c r="J54" s="114" t="s">
        <v>500</v>
      </c>
      <c r="K54" s="128" t="s">
        <v>2585</v>
      </c>
      <c r="L54" s="29" t="s">
        <v>2586</v>
      </c>
      <c r="M54" s="29">
        <v>0</v>
      </c>
      <c r="N54" s="29">
        <v>1</v>
      </c>
      <c r="O54" s="29">
        <v>1</v>
      </c>
      <c r="P54" s="29">
        <v>0</v>
      </c>
      <c r="Q54" s="122" t="s">
        <v>558</v>
      </c>
      <c r="R54" s="122" t="s">
        <v>198</v>
      </c>
      <c r="S54" s="122"/>
      <c r="T54" s="122" t="s">
        <v>2587</v>
      </c>
      <c r="U54" s="120" t="s">
        <v>2589</v>
      </c>
      <c r="V54" s="120" t="s">
        <v>2590</v>
      </c>
      <c r="W54" s="120" t="s">
        <v>199</v>
      </c>
    </row>
    <row r="55" spans="1:23" s="44" customFormat="1" ht="293.25">
      <c r="A55" s="2">
        <v>48</v>
      </c>
      <c r="B55" s="7" t="s">
        <v>152</v>
      </c>
      <c r="C55" s="7" t="s">
        <v>2143</v>
      </c>
      <c r="D55" s="7">
        <v>2015</v>
      </c>
      <c r="E55" s="7" t="s">
        <v>919</v>
      </c>
      <c r="F55" s="7" t="s">
        <v>2592</v>
      </c>
      <c r="G55" s="7" t="s">
        <v>1060</v>
      </c>
      <c r="H55" s="7"/>
      <c r="I55" s="7"/>
      <c r="J55" s="7" t="s">
        <v>210</v>
      </c>
      <c r="K55" s="7" t="s">
        <v>2593</v>
      </c>
      <c r="L55" s="7" t="s">
        <v>1396</v>
      </c>
      <c r="M55" s="7">
        <v>0</v>
      </c>
      <c r="N55" s="7">
        <v>1</v>
      </c>
      <c r="O55" s="7">
        <v>1</v>
      </c>
      <c r="P55" s="7">
        <v>1</v>
      </c>
      <c r="Q55" s="7" t="s">
        <v>537</v>
      </c>
      <c r="R55" s="7" t="s">
        <v>440</v>
      </c>
      <c r="S55" s="7" t="s">
        <v>1916</v>
      </c>
      <c r="T55" s="7" t="s">
        <v>440</v>
      </c>
      <c r="U55" s="7" t="s">
        <v>931</v>
      </c>
      <c r="V55" s="7" t="s">
        <v>2594</v>
      </c>
      <c r="W55" s="7"/>
    </row>
    <row r="56" spans="1:23" s="45" customFormat="1" ht="178.5">
      <c r="A56" s="5">
        <v>49</v>
      </c>
      <c r="B56" s="28" t="s">
        <v>152</v>
      </c>
      <c r="C56" s="114" t="s">
        <v>2595</v>
      </c>
      <c r="D56" s="115">
        <v>2014</v>
      </c>
      <c r="E56" s="116" t="s">
        <v>1524</v>
      </c>
      <c r="F56" s="114" t="s">
        <v>1198</v>
      </c>
      <c r="G56" s="114" t="s">
        <v>1059</v>
      </c>
      <c r="H56" s="115">
        <v>119</v>
      </c>
      <c r="I56" s="115"/>
      <c r="J56" s="114" t="s">
        <v>1199</v>
      </c>
      <c r="K56" s="128" t="s">
        <v>1200</v>
      </c>
      <c r="L56" s="29" t="s">
        <v>1358</v>
      </c>
      <c r="M56" s="29">
        <v>1</v>
      </c>
      <c r="N56" s="29">
        <v>1</v>
      </c>
      <c r="O56" s="29">
        <v>1</v>
      </c>
      <c r="P56" s="29">
        <v>0</v>
      </c>
      <c r="Q56" s="122" t="s">
        <v>558</v>
      </c>
      <c r="R56" s="122" t="s">
        <v>1201</v>
      </c>
      <c r="S56" s="122" t="s">
        <v>1334</v>
      </c>
      <c r="T56" s="122" t="s">
        <v>1203</v>
      </c>
      <c r="U56" s="120"/>
      <c r="V56" s="120" t="s">
        <v>2598</v>
      </c>
      <c r="W56" s="120" t="s">
        <v>2597</v>
      </c>
    </row>
    <row r="57" spans="1:23" ht="89.25">
      <c r="A57" s="2">
        <v>50</v>
      </c>
      <c r="B57" s="7" t="s">
        <v>152</v>
      </c>
      <c r="C57" s="7" t="s">
        <v>200</v>
      </c>
      <c r="D57" s="7">
        <v>2005</v>
      </c>
      <c r="E57" s="7" t="s">
        <v>2596</v>
      </c>
      <c r="F57" s="7" t="s">
        <v>125</v>
      </c>
      <c r="G57" s="7" t="s">
        <v>1059</v>
      </c>
      <c r="H57" s="7">
        <v>35</v>
      </c>
      <c r="I57" s="7">
        <v>2</v>
      </c>
      <c r="J57" s="7" t="s">
        <v>500</v>
      </c>
      <c r="K57" s="7" t="s">
        <v>695</v>
      </c>
      <c r="L57" s="7" t="s">
        <v>1396</v>
      </c>
      <c r="M57" s="7">
        <v>1</v>
      </c>
      <c r="N57" s="7">
        <v>1</v>
      </c>
      <c r="O57" s="7">
        <v>1</v>
      </c>
      <c r="P57" s="7">
        <v>0</v>
      </c>
      <c r="Q57" s="7" t="s">
        <v>558</v>
      </c>
      <c r="R57" s="7" t="s">
        <v>696</v>
      </c>
      <c r="S57" s="7"/>
      <c r="T57" s="7" t="s">
        <v>559</v>
      </c>
      <c r="U57" s="7" t="s">
        <v>1295</v>
      </c>
      <c r="V57" s="7" t="s">
        <v>201</v>
      </c>
      <c r="W57" s="7" t="s">
        <v>202</v>
      </c>
    </row>
    <row r="58" spans="1:23" ht="242.25">
      <c r="A58" s="5">
        <v>51</v>
      </c>
      <c r="B58" s="28" t="s">
        <v>152</v>
      </c>
      <c r="C58" s="114" t="s">
        <v>697</v>
      </c>
      <c r="D58" s="115">
        <v>2008</v>
      </c>
      <c r="E58" s="116" t="s">
        <v>1872</v>
      </c>
      <c r="F58" s="114" t="s">
        <v>698</v>
      </c>
      <c r="G58" s="114" t="s">
        <v>1059</v>
      </c>
      <c r="H58" s="115">
        <v>20</v>
      </c>
      <c r="I58" s="115" t="s">
        <v>132</v>
      </c>
      <c r="J58" s="114" t="s">
        <v>563</v>
      </c>
      <c r="K58" s="128" t="s">
        <v>699</v>
      </c>
      <c r="L58" s="29" t="s">
        <v>1396</v>
      </c>
      <c r="M58" s="29">
        <v>0</v>
      </c>
      <c r="N58" s="29">
        <v>1</v>
      </c>
      <c r="O58" s="29">
        <v>1</v>
      </c>
      <c r="P58" s="29">
        <v>0</v>
      </c>
      <c r="Q58" s="122" t="s">
        <v>557</v>
      </c>
      <c r="R58" s="122" t="s">
        <v>790</v>
      </c>
      <c r="S58" s="122" t="s">
        <v>700</v>
      </c>
      <c r="T58" s="122" t="s">
        <v>791</v>
      </c>
      <c r="U58" s="120" t="s">
        <v>1301</v>
      </c>
      <c r="V58" s="120" t="s">
        <v>1302</v>
      </c>
      <c r="W58" s="120" t="s">
        <v>1303</v>
      </c>
    </row>
    <row r="59" spans="1:23" ht="204">
      <c r="A59" s="2">
        <v>52</v>
      </c>
      <c r="B59" s="7" t="s">
        <v>152</v>
      </c>
      <c r="C59" s="7" t="s">
        <v>2599</v>
      </c>
      <c r="D59" s="7">
        <v>2015</v>
      </c>
      <c r="E59" s="7" t="s">
        <v>1206</v>
      </c>
      <c r="F59" s="7" t="s">
        <v>1207</v>
      </c>
      <c r="G59" s="7" t="s">
        <v>1059</v>
      </c>
      <c r="H59" s="7">
        <v>39</v>
      </c>
      <c r="I59" s="7">
        <v>4</v>
      </c>
      <c r="J59" s="7" t="s">
        <v>1532</v>
      </c>
      <c r="K59" s="7" t="s">
        <v>1208</v>
      </c>
      <c r="L59" s="7" t="s">
        <v>1372</v>
      </c>
      <c r="M59" s="7">
        <v>0</v>
      </c>
      <c r="N59" s="7">
        <v>0</v>
      </c>
      <c r="O59" s="7">
        <v>1</v>
      </c>
      <c r="P59" s="7">
        <v>0</v>
      </c>
      <c r="Q59" s="7" t="s">
        <v>558</v>
      </c>
      <c r="R59" s="7"/>
      <c r="S59" s="7"/>
      <c r="T59" s="7"/>
      <c r="U59" s="7"/>
      <c r="V59" s="7"/>
      <c r="W59" s="7" t="s">
        <v>1209</v>
      </c>
    </row>
    <row r="60" spans="1:23" ht="318.75">
      <c r="A60" s="5">
        <v>53</v>
      </c>
      <c r="B60" s="28" t="s">
        <v>152</v>
      </c>
      <c r="C60" s="114" t="s">
        <v>701</v>
      </c>
      <c r="D60" s="115">
        <v>2012</v>
      </c>
      <c r="E60" s="116" t="s">
        <v>2600</v>
      </c>
      <c r="F60" s="114" t="s">
        <v>570</v>
      </c>
      <c r="G60" s="114" t="s">
        <v>1059</v>
      </c>
      <c r="H60" s="115">
        <v>75</v>
      </c>
      <c r="I60" s="115">
        <v>5</v>
      </c>
      <c r="J60" s="114" t="s">
        <v>439</v>
      </c>
      <c r="K60" s="128" t="s">
        <v>702</v>
      </c>
      <c r="L60" s="29" t="s">
        <v>934</v>
      </c>
      <c r="M60" s="29">
        <v>0</v>
      </c>
      <c r="N60" s="29">
        <v>0</v>
      </c>
      <c r="O60" s="29">
        <v>1</v>
      </c>
      <c r="P60" s="29">
        <v>0</v>
      </c>
      <c r="Q60" s="122" t="s">
        <v>558</v>
      </c>
      <c r="R60" s="122" t="s">
        <v>2601</v>
      </c>
      <c r="S60" s="122"/>
      <c r="T60" s="122" t="s">
        <v>2602</v>
      </c>
      <c r="U60" s="120" t="s">
        <v>2603</v>
      </c>
      <c r="V60" s="120"/>
      <c r="W60" s="120"/>
    </row>
    <row r="61" spans="1:23" ht="293.25">
      <c r="A61" s="2">
        <v>54</v>
      </c>
      <c r="B61" s="7" t="s">
        <v>152</v>
      </c>
      <c r="C61" s="7" t="s">
        <v>2604</v>
      </c>
      <c r="D61" s="7">
        <v>2010</v>
      </c>
      <c r="E61" s="7" t="s">
        <v>2605</v>
      </c>
      <c r="F61" s="7" t="s">
        <v>703</v>
      </c>
      <c r="G61" s="7" t="s">
        <v>1059</v>
      </c>
      <c r="H61" s="7">
        <v>22</v>
      </c>
      <c r="I61" s="7">
        <v>4</v>
      </c>
      <c r="J61" s="7" t="s">
        <v>439</v>
      </c>
      <c r="K61" s="7" t="s">
        <v>2606</v>
      </c>
      <c r="L61" s="7" t="s">
        <v>1396</v>
      </c>
      <c r="M61" s="7">
        <v>0</v>
      </c>
      <c r="N61" s="7">
        <v>0</v>
      </c>
      <c r="O61" s="7">
        <v>1</v>
      </c>
      <c r="P61" s="7">
        <v>0</v>
      </c>
      <c r="Q61" s="7" t="s">
        <v>557</v>
      </c>
      <c r="R61" s="7" t="s">
        <v>706</v>
      </c>
      <c r="S61" s="7"/>
      <c r="T61" s="7" t="s">
        <v>705</v>
      </c>
      <c r="U61" s="133" t="s">
        <v>1308</v>
      </c>
      <c r="V61" s="133" t="s">
        <v>704</v>
      </c>
      <c r="W61" s="133" t="s">
        <v>1309</v>
      </c>
    </row>
    <row r="62" spans="1:23" ht="318.75">
      <c r="A62" s="5">
        <v>55</v>
      </c>
      <c r="B62" s="28" t="s">
        <v>152</v>
      </c>
      <c r="C62" s="114" t="s">
        <v>2607</v>
      </c>
      <c r="D62" s="115">
        <v>2015</v>
      </c>
      <c r="E62" s="116" t="s">
        <v>910</v>
      </c>
      <c r="F62" s="114" t="s">
        <v>1340</v>
      </c>
      <c r="G62" s="114" t="s">
        <v>1060</v>
      </c>
      <c r="H62" s="115" t="s">
        <v>917</v>
      </c>
      <c r="I62" s="115"/>
      <c r="J62" s="114" t="s">
        <v>1199</v>
      </c>
      <c r="K62" s="128" t="s">
        <v>2608</v>
      </c>
      <c r="L62" s="29" t="s">
        <v>1396</v>
      </c>
      <c r="M62" s="29">
        <v>1</v>
      </c>
      <c r="N62" s="29">
        <v>1</v>
      </c>
      <c r="O62" s="29">
        <v>1</v>
      </c>
      <c r="P62" s="29">
        <v>0</v>
      </c>
      <c r="Q62" s="122" t="s">
        <v>558</v>
      </c>
      <c r="R62" s="122" t="s">
        <v>921</v>
      </c>
      <c r="S62" s="122" t="s">
        <v>2609</v>
      </c>
      <c r="T62" s="122" t="s">
        <v>2610</v>
      </c>
      <c r="U62" s="120" t="s">
        <v>2611</v>
      </c>
      <c r="V62" s="120" t="s">
        <v>1631</v>
      </c>
      <c r="W62" s="120" t="s">
        <v>1632</v>
      </c>
    </row>
    <row r="63" spans="1:23" s="42" customFormat="1" ht="165.75">
      <c r="A63" s="2">
        <v>56</v>
      </c>
      <c r="B63" s="7" t="s">
        <v>152</v>
      </c>
      <c r="C63" s="7" t="s">
        <v>2612</v>
      </c>
      <c r="D63" s="7">
        <v>2015</v>
      </c>
      <c r="E63" s="7" t="s">
        <v>2613</v>
      </c>
      <c r="F63" s="7" t="s">
        <v>1210</v>
      </c>
      <c r="G63" s="7" t="s">
        <v>1059</v>
      </c>
      <c r="H63" s="7"/>
      <c r="I63" s="7"/>
      <c r="J63" s="7" t="s">
        <v>16</v>
      </c>
      <c r="K63" s="7" t="s">
        <v>1211</v>
      </c>
      <c r="L63" s="7" t="s">
        <v>1396</v>
      </c>
      <c r="M63" s="7">
        <v>0</v>
      </c>
      <c r="N63" s="7">
        <v>0</v>
      </c>
      <c r="O63" s="7">
        <v>1</v>
      </c>
      <c r="P63" s="7">
        <v>0</v>
      </c>
      <c r="Q63" s="7" t="s">
        <v>558</v>
      </c>
      <c r="R63" s="7" t="s">
        <v>1212</v>
      </c>
      <c r="S63" s="7"/>
      <c r="T63" s="7" t="s">
        <v>1213</v>
      </c>
      <c r="U63" s="7" t="s">
        <v>1214</v>
      </c>
      <c r="V63" s="7" t="s">
        <v>1319</v>
      </c>
      <c r="W63" s="7"/>
    </row>
    <row r="64" spans="1:23" s="42" customFormat="1" ht="255">
      <c r="A64" s="5">
        <v>57</v>
      </c>
      <c r="B64" s="28" t="s">
        <v>152</v>
      </c>
      <c r="C64" s="114" t="s">
        <v>707</v>
      </c>
      <c r="D64" s="115">
        <v>2003</v>
      </c>
      <c r="E64" s="116" t="s">
        <v>2614</v>
      </c>
      <c r="F64" s="114" t="s">
        <v>125</v>
      </c>
      <c r="G64" s="114" t="s">
        <v>1059</v>
      </c>
      <c r="H64" s="115">
        <v>33</v>
      </c>
      <c r="I64" s="115">
        <v>4</v>
      </c>
      <c r="J64" s="114" t="s">
        <v>500</v>
      </c>
      <c r="K64" s="128" t="s">
        <v>1293</v>
      </c>
      <c r="L64" s="29" t="s">
        <v>440</v>
      </c>
      <c r="M64" s="29">
        <v>0</v>
      </c>
      <c r="N64" s="29">
        <v>0</v>
      </c>
      <c r="O64" s="29">
        <v>1</v>
      </c>
      <c r="P64" s="29">
        <v>0</v>
      </c>
      <c r="Q64" s="122" t="s">
        <v>537</v>
      </c>
      <c r="R64" s="122"/>
      <c r="S64" s="122"/>
      <c r="T64" s="122"/>
      <c r="U64" s="120" t="s">
        <v>2615</v>
      </c>
      <c r="V64" s="120" t="s">
        <v>1294</v>
      </c>
      <c r="W64" s="120"/>
    </row>
    <row r="65" spans="1:23" s="42" customFormat="1" ht="216.75">
      <c r="A65" s="2">
        <v>58</v>
      </c>
      <c r="B65" s="7" t="s">
        <v>152</v>
      </c>
      <c r="C65" s="7" t="s">
        <v>2616</v>
      </c>
      <c r="D65" s="7">
        <v>2015</v>
      </c>
      <c r="E65" s="7" t="s">
        <v>911</v>
      </c>
      <c r="F65" s="7" t="s">
        <v>1340</v>
      </c>
      <c r="G65" s="7" t="s">
        <v>1060</v>
      </c>
      <c r="H65" s="7" t="s">
        <v>917</v>
      </c>
      <c r="I65" s="7"/>
      <c r="J65" s="7" t="s">
        <v>1199</v>
      </c>
      <c r="K65" s="7" t="s">
        <v>923</v>
      </c>
      <c r="L65" s="7" t="s">
        <v>1372</v>
      </c>
      <c r="M65" s="7">
        <v>1</v>
      </c>
      <c r="N65" s="7">
        <v>1</v>
      </c>
      <c r="O65" s="7">
        <v>1</v>
      </c>
      <c r="P65" s="7">
        <v>0</v>
      </c>
      <c r="Q65" s="7" t="s">
        <v>558</v>
      </c>
      <c r="R65" s="7" t="s">
        <v>2617</v>
      </c>
      <c r="S65" s="7" t="s">
        <v>2618</v>
      </c>
      <c r="T65" s="7" t="s">
        <v>2619</v>
      </c>
      <c r="U65" s="7" t="s">
        <v>2620</v>
      </c>
      <c r="V65" s="7" t="s">
        <v>2621</v>
      </c>
      <c r="W65" s="7" t="s">
        <v>1321</v>
      </c>
    </row>
    <row r="66" spans="1:23" s="42" customFormat="1" ht="242.25">
      <c r="A66" s="5">
        <v>59</v>
      </c>
      <c r="B66" s="28" t="s">
        <v>152</v>
      </c>
      <c r="C66" s="114" t="s">
        <v>708</v>
      </c>
      <c r="D66" s="115">
        <v>2008</v>
      </c>
      <c r="E66" s="116" t="s">
        <v>2622</v>
      </c>
      <c r="F66" s="114" t="s">
        <v>710</v>
      </c>
      <c r="G66" s="114" t="s">
        <v>1059</v>
      </c>
      <c r="H66" s="115">
        <v>41</v>
      </c>
      <c r="I66" s="115">
        <v>3</v>
      </c>
      <c r="J66" s="114" t="s">
        <v>563</v>
      </c>
      <c r="K66" s="128" t="s">
        <v>2623</v>
      </c>
      <c r="L66" s="29" t="s">
        <v>1399</v>
      </c>
      <c r="M66" s="29">
        <v>0</v>
      </c>
      <c r="N66" s="29">
        <v>0</v>
      </c>
      <c r="O66" s="29">
        <v>0</v>
      </c>
      <c r="P66" s="29">
        <v>0</v>
      </c>
      <c r="Q66" s="122" t="s">
        <v>558</v>
      </c>
      <c r="R66" s="122" t="s">
        <v>1722</v>
      </c>
      <c r="S66" s="122"/>
      <c r="T66" s="122" t="s">
        <v>709</v>
      </c>
      <c r="U66" s="120" t="s">
        <v>2624</v>
      </c>
      <c r="V66" s="120" t="s">
        <v>1304</v>
      </c>
      <c r="W66" s="120" t="s">
        <v>1305</v>
      </c>
    </row>
    <row r="67" spans="1:23" s="42" customFormat="1" ht="153">
      <c r="A67" s="2">
        <v>60</v>
      </c>
      <c r="B67" s="7" t="s">
        <v>152</v>
      </c>
      <c r="C67" s="7" t="s">
        <v>711</v>
      </c>
      <c r="D67" s="7">
        <v>2000</v>
      </c>
      <c r="E67" s="7" t="s">
        <v>713</v>
      </c>
      <c r="F67" s="7" t="s">
        <v>712</v>
      </c>
      <c r="G67" s="7" t="s">
        <v>1059</v>
      </c>
      <c r="H67" s="7">
        <v>58</v>
      </c>
      <c r="I67" s="7">
        <v>3</v>
      </c>
      <c r="J67" s="7" t="s">
        <v>714</v>
      </c>
      <c r="K67" s="7" t="s">
        <v>1290</v>
      </c>
      <c r="L67" s="7" t="s">
        <v>1396</v>
      </c>
      <c r="M67" s="7">
        <v>0</v>
      </c>
      <c r="N67" s="7">
        <v>1</v>
      </c>
      <c r="O67" s="7">
        <v>1</v>
      </c>
      <c r="P67" s="7">
        <v>0</v>
      </c>
      <c r="Q67" s="7" t="s">
        <v>537</v>
      </c>
      <c r="R67" s="7"/>
      <c r="S67" s="7"/>
      <c r="T67" s="7"/>
      <c r="U67" s="7"/>
      <c r="V67" s="7" t="s">
        <v>716</v>
      </c>
      <c r="W67" s="7" t="s">
        <v>715</v>
      </c>
    </row>
    <row r="68" spans="1:23" s="42" customFormat="1" ht="267.75">
      <c r="A68" s="5">
        <v>61</v>
      </c>
      <c r="B68" s="28" t="s">
        <v>152</v>
      </c>
      <c r="C68" s="114" t="s">
        <v>2625</v>
      </c>
      <c r="D68" s="115">
        <v>2014</v>
      </c>
      <c r="E68" s="116" t="s">
        <v>2626</v>
      </c>
      <c r="F68" s="114" t="s">
        <v>173</v>
      </c>
      <c r="G68" s="114" t="s">
        <v>1059</v>
      </c>
      <c r="H68" s="115">
        <v>33</v>
      </c>
      <c r="I68" s="115">
        <v>3</v>
      </c>
      <c r="J68" s="114" t="s">
        <v>563</v>
      </c>
      <c r="K68" s="128" t="s">
        <v>1215</v>
      </c>
      <c r="L68" s="29" t="s">
        <v>934</v>
      </c>
      <c r="M68" s="29">
        <v>0</v>
      </c>
      <c r="N68" s="29">
        <v>1</v>
      </c>
      <c r="O68" s="29">
        <v>1</v>
      </c>
      <c r="P68" s="29">
        <v>0</v>
      </c>
      <c r="Q68" s="122" t="s">
        <v>557</v>
      </c>
      <c r="R68" s="122" t="s">
        <v>1216</v>
      </c>
      <c r="S68" s="122" t="s">
        <v>1217</v>
      </c>
      <c r="T68" s="122" t="s">
        <v>572</v>
      </c>
      <c r="U68" s="120" t="s">
        <v>1317</v>
      </c>
      <c r="V68" s="120" t="s">
        <v>2627</v>
      </c>
      <c r="W68" s="120"/>
    </row>
    <row r="69" spans="1:23" ht="216.75">
      <c r="A69" s="2">
        <v>62</v>
      </c>
      <c r="B69" s="7" t="s">
        <v>122</v>
      </c>
      <c r="C69" s="7" t="s">
        <v>718</v>
      </c>
      <c r="D69" s="7">
        <v>2001</v>
      </c>
      <c r="E69" s="7" t="s">
        <v>719</v>
      </c>
      <c r="F69" s="7"/>
      <c r="G69" s="7" t="s">
        <v>1063</v>
      </c>
      <c r="H69" s="7" t="s">
        <v>39</v>
      </c>
      <c r="I69" s="7"/>
      <c r="J69" s="7" t="s">
        <v>448</v>
      </c>
      <c r="K69" s="7" t="s">
        <v>722</v>
      </c>
      <c r="L69" s="7" t="s">
        <v>440</v>
      </c>
      <c r="M69" s="7">
        <v>0</v>
      </c>
      <c r="N69" s="7">
        <v>1</v>
      </c>
      <c r="O69" s="7">
        <v>0</v>
      </c>
      <c r="P69" s="7" t="s">
        <v>440</v>
      </c>
      <c r="Q69" s="7" t="s">
        <v>440</v>
      </c>
      <c r="R69" s="7"/>
      <c r="S69" s="7" t="s">
        <v>723</v>
      </c>
      <c r="T69" s="7"/>
      <c r="U69" s="7" t="s">
        <v>721</v>
      </c>
      <c r="V69" s="7" t="s">
        <v>720</v>
      </c>
      <c r="W69" s="7"/>
    </row>
    <row r="70" spans="1:23" ht="255">
      <c r="A70" s="5">
        <v>63</v>
      </c>
      <c r="B70" s="28" t="s">
        <v>1218</v>
      </c>
      <c r="C70" s="114" t="s">
        <v>724</v>
      </c>
      <c r="D70" s="115">
        <v>2005</v>
      </c>
      <c r="E70" s="116" t="s">
        <v>725</v>
      </c>
      <c r="F70" s="114" t="s">
        <v>727</v>
      </c>
      <c r="G70" s="114" t="s">
        <v>1059</v>
      </c>
      <c r="H70" s="115">
        <v>36</v>
      </c>
      <c r="I70" s="115">
        <v>2</v>
      </c>
      <c r="J70" s="114" t="s">
        <v>448</v>
      </c>
      <c r="K70" s="128" t="s">
        <v>726</v>
      </c>
      <c r="L70" s="29" t="s">
        <v>440</v>
      </c>
      <c r="M70" s="29">
        <v>0</v>
      </c>
      <c r="N70" s="29">
        <v>0</v>
      </c>
      <c r="O70" s="29">
        <v>1</v>
      </c>
      <c r="P70" s="29">
        <v>0</v>
      </c>
      <c r="Q70" s="122" t="s">
        <v>496</v>
      </c>
      <c r="R70" s="122" t="s">
        <v>728</v>
      </c>
      <c r="S70" s="122"/>
      <c r="T70" s="122" t="s">
        <v>2628</v>
      </c>
      <c r="U70" s="120" t="s">
        <v>2629</v>
      </c>
      <c r="V70" s="120" t="s">
        <v>2630</v>
      </c>
      <c r="W70" s="120" t="s">
        <v>1633</v>
      </c>
    </row>
    <row r="71" spans="1:23" ht="229.5">
      <c r="A71" s="2">
        <v>64</v>
      </c>
      <c r="B71" s="7" t="s">
        <v>1218</v>
      </c>
      <c r="C71" s="7" t="s">
        <v>729</v>
      </c>
      <c r="D71" s="7">
        <v>2011</v>
      </c>
      <c r="E71" s="7" t="s">
        <v>2633</v>
      </c>
      <c r="F71" s="7" t="s">
        <v>442</v>
      </c>
      <c r="G71" s="7" t="s">
        <v>1059</v>
      </c>
      <c r="H71" s="7">
        <v>19</v>
      </c>
      <c r="I71" s="7">
        <v>3</v>
      </c>
      <c r="J71" s="7" t="s">
        <v>500</v>
      </c>
      <c r="K71" s="7" t="s">
        <v>1637</v>
      </c>
      <c r="L71" s="7" t="s">
        <v>1401</v>
      </c>
      <c r="M71" s="7">
        <v>0</v>
      </c>
      <c r="N71" s="7">
        <v>0</v>
      </c>
      <c r="O71" s="7">
        <v>0</v>
      </c>
      <c r="P71" s="7">
        <v>0</v>
      </c>
      <c r="Q71" s="7" t="s">
        <v>557</v>
      </c>
      <c r="R71" s="7" t="s">
        <v>732</v>
      </c>
      <c r="S71" s="7"/>
      <c r="T71" s="7" t="s">
        <v>731</v>
      </c>
      <c r="U71" s="7" t="s">
        <v>1636</v>
      </c>
      <c r="V71" s="7" t="s">
        <v>2692</v>
      </c>
      <c r="W71" s="7" t="s">
        <v>730</v>
      </c>
    </row>
    <row r="72" spans="1:23" ht="191.25">
      <c r="A72" s="5">
        <v>65</v>
      </c>
      <c r="B72" s="28" t="s">
        <v>1218</v>
      </c>
      <c r="C72" s="114" t="s">
        <v>2631</v>
      </c>
      <c r="D72" s="115">
        <v>2014</v>
      </c>
      <c r="E72" s="116" t="s">
        <v>2632</v>
      </c>
      <c r="F72" s="114" t="s">
        <v>438</v>
      </c>
      <c r="G72" s="114" t="s">
        <v>1059</v>
      </c>
      <c r="H72" s="115">
        <v>34</v>
      </c>
      <c r="I72" s="115">
        <v>4</v>
      </c>
      <c r="J72" s="114" t="s">
        <v>448</v>
      </c>
      <c r="K72" s="128" t="s">
        <v>1638</v>
      </c>
      <c r="L72" s="29" t="s">
        <v>1398</v>
      </c>
      <c r="M72" s="29">
        <v>0</v>
      </c>
      <c r="N72" s="29">
        <v>0</v>
      </c>
      <c r="O72" s="29">
        <v>0</v>
      </c>
      <c r="P72" s="29">
        <v>0</v>
      </c>
      <c r="Q72" s="122" t="s">
        <v>1348</v>
      </c>
      <c r="R72" s="122" t="s">
        <v>2634</v>
      </c>
      <c r="S72" s="122"/>
      <c r="T72" s="122" t="s">
        <v>1219</v>
      </c>
      <c r="U72" s="120" t="s">
        <v>2635</v>
      </c>
      <c r="V72" s="120" t="s">
        <v>2693</v>
      </c>
      <c r="W72" s="120"/>
    </row>
    <row r="73" spans="1:23" ht="280.5">
      <c r="A73" s="2">
        <v>66</v>
      </c>
      <c r="B73" s="7" t="s">
        <v>1218</v>
      </c>
      <c r="C73" s="7" t="s">
        <v>2694</v>
      </c>
      <c r="D73" s="7">
        <v>2015</v>
      </c>
      <c r="E73" s="7" t="s">
        <v>2695</v>
      </c>
      <c r="F73" s="7" t="s">
        <v>1220</v>
      </c>
      <c r="G73" s="7" t="s">
        <v>1059</v>
      </c>
      <c r="H73" s="7">
        <v>52</v>
      </c>
      <c r="I73" s="7">
        <v>0</v>
      </c>
      <c r="J73" s="7" t="s">
        <v>1221</v>
      </c>
      <c r="K73" s="7" t="s">
        <v>1222</v>
      </c>
      <c r="L73" s="7" t="s">
        <v>1398</v>
      </c>
      <c r="M73" s="7">
        <v>0</v>
      </c>
      <c r="N73" s="7">
        <v>1</v>
      </c>
      <c r="O73" s="7">
        <v>0</v>
      </c>
      <c r="P73" s="7">
        <v>0</v>
      </c>
      <c r="Q73" s="7" t="s">
        <v>558</v>
      </c>
      <c r="R73" s="7" t="s">
        <v>1223</v>
      </c>
      <c r="S73" s="7"/>
      <c r="T73" s="7" t="s">
        <v>1224</v>
      </c>
      <c r="U73" s="7" t="s">
        <v>2699</v>
      </c>
      <c r="V73" s="7" t="s">
        <v>2700</v>
      </c>
      <c r="W73" s="7"/>
    </row>
    <row r="74" spans="1:23" ht="178.5">
      <c r="A74" s="5">
        <v>67</v>
      </c>
      <c r="B74" s="28" t="s">
        <v>1218</v>
      </c>
      <c r="C74" s="114" t="s">
        <v>2696</v>
      </c>
      <c r="D74" s="115">
        <v>2009</v>
      </c>
      <c r="E74" s="116" t="s">
        <v>2697</v>
      </c>
      <c r="F74" s="114" t="s">
        <v>438</v>
      </c>
      <c r="G74" s="114" t="s">
        <v>1059</v>
      </c>
      <c r="H74" s="115">
        <v>29</v>
      </c>
      <c r="I74" s="115">
        <v>1</v>
      </c>
      <c r="J74" s="114" t="s">
        <v>500</v>
      </c>
      <c r="K74" s="128" t="s">
        <v>1634</v>
      </c>
      <c r="L74" s="29" t="s">
        <v>1396</v>
      </c>
      <c r="M74" s="29">
        <v>0</v>
      </c>
      <c r="N74" s="29">
        <v>1</v>
      </c>
      <c r="O74" s="29">
        <v>1</v>
      </c>
      <c r="P74" s="29">
        <v>0</v>
      </c>
      <c r="Q74" s="122" t="s">
        <v>557</v>
      </c>
      <c r="R74" s="122" t="s">
        <v>2698</v>
      </c>
      <c r="S74" s="122"/>
      <c r="T74" s="122" t="s">
        <v>734</v>
      </c>
      <c r="U74" s="120" t="s">
        <v>1635</v>
      </c>
      <c r="V74" s="120" t="s">
        <v>2701</v>
      </c>
      <c r="W74" s="120" t="s">
        <v>733</v>
      </c>
    </row>
    <row r="75" spans="1:23" ht="114.75">
      <c r="A75" s="2">
        <v>68</v>
      </c>
      <c r="B75" s="7" t="s">
        <v>1218</v>
      </c>
      <c r="C75" s="7" t="s">
        <v>2702</v>
      </c>
      <c r="D75" s="7">
        <v>2013</v>
      </c>
      <c r="E75" s="7" t="s">
        <v>1225</v>
      </c>
      <c r="F75" s="7" t="s">
        <v>1226</v>
      </c>
      <c r="G75" s="7" t="s">
        <v>1059</v>
      </c>
      <c r="H75" s="7">
        <v>59</v>
      </c>
      <c r="I75" s="7">
        <v>6</v>
      </c>
      <c r="J75" s="7" t="s">
        <v>448</v>
      </c>
      <c r="K75" s="7" t="s">
        <v>1327</v>
      </c>
      <c r="L75" s="7" t="s">
        <v>1398</v>
      </c>
      <c r="M75" s="7">
        <v>0</v>
      </c>
      <c r="N75" s="7">
        <v>1</v>
      </c>
      <c r="O75" s="7">
        <v>0</v>
      </c>
      <c r="P75" s="7">
        <v>0</v>
      </c>
      <c r="Q75" s="7" t="s">
        <v>440</v>
      </c>
      <c r="R75" s="7"/>
      <c r="S75" s="7"/>
      <c r="T75" s="7"/>
      <c r="U75" s="7" t="s">
        <v>1326</v>
      </c>
      <c r="V75" s="7"/>
      <c r="W75" s="7"/>
    </row>
    <row r="76" spans="1:23" ht="178.5">
      <c r="A76" s="5">
        <v>69</v>
      </c>
      <c r="B76" s="28" t="s">
        <v>1218</v>
      </c>
      <c r="C76" s="114" t="s">
        <v>2703</v>
      </c>
      <c r="D76" s="115">
        <v>2014</v>
      </c>
      <c r="E76" s="116" t="s">
        <v>2459</v>
      </c>
      <c r="F76" s="114" t="s">
        <v>684</v>
      </c>
      <c r="G76" s="114" t="s">
        <v>1059</v>
      </c>
      <c r="H76" s="115">
        <v>67</v>
      </c>
      <c r="I76" s="115">
        <v>4</v>
      </c>
      <c r="J76" s="114" t="s">
        <v>563</v>
      </c>
      <c r="K76" s="128" t="s">
        <v>2704</v>
      </c>
      <c r="L76" s="29" t="s">
        <v>1358</v>
      </c>
      <c r="M76" s="29">
        <v>1</v>
      </c>
      <c r="N76" s="29">
        <v>1</v>
      </c>
      <c r="O76" s="29">
        <v>1</v>
      </c>
      <c r="P76" s="29">
        <v>0</v>
      </c>
      <c r="Q76" s="122" t="s">
        <v>557</v>
      </c>
      <c r="R76" s="122" t="s">
        <v>2200</v>
      </c>
      <c r="S76" s="122"/>
      <c r="T76" s="122" t="s">
        <v>685</v>
      </c>
      <c r="U76" s="120"/>
      <c r="V76" s="120" t="s">
        <v>1639</v>
      </c>
      <c r="W76" s="120" t="s">
        <v>1640</v>
      </c>
    </row>
    <row r="77" spans="1:23" ht="229.5">
      <c r="A77" s="2">
        <v>70</v>
      </c>
      <c r="B77" s="7" t="s">
        <v>1218</v>
      </c>
      <c r="C77" s="7" t="s">
        <v>735</v>
      </c>
      <c r="D77" s="7">
        <v>2008</v>
      </c>
      <c r="E77" s="7" t="s">
        <v>2705</v>
      </c>
      <c r="F77" s="7" t="s">
        <v>736</v>
      </c>
      <c r="G77" s="7" t="s">
        <v>1059</v>
      </c>
      <c r="H77" s="7">
        <v>37</v>
      </c>
      <c r="I77" s="7">
        <v>1</v>
      </c>
      <c r="J77" s="7" t="s">
        <v>737</v>
      </c>
      <c r="K77" s="7" t="s">
        <v>738</v>
      </c>
      <c r="L77" s="7" t="s">
        <v>1400</v>
      </c>
      <c r="M77" s="7">
        <v>1</v>
      </c>
      <c r="N77" s="7">
        <v>1</v>
      </c>
      <c r="O77" s="7">
        <v>1</v>
      </c>
      <c r="P77" s="7">
        <v>0</v>
      </c>
      <c r="Q77" s="7" t="s">
        <v>557</v>
      </c>
      <c r="R77" s="7" t="s">
        <v>739</v>
      </c>
      <c r="S77" s="7"/>
      <c r="T77" s="7" t="s">
        <v>572</v>
      </c>
      <c r="U77" s="7" t="s">
        <v>2706</v>
      </c>
      <c r="V77" s="7" t="s">
        <v>2707</v>
      </c>
      <c r="W77" s="7" t="s">
        <v>2708</v>
      </c>
    </row>
    <row r="78" spans="1:23" ht="318.75">
      <c r="A78" s="5">
        <v>71</v>
      </c>
      <c r="B78" s="28" t="s">
        <v>743</v>
      </c>
      <c r="C78" s="114" t="s">
        <v>744</v>
      </c>
      <c r="D78" s="115">
        <v>2012</v>
      </c>
      <c r="E78" s="116" t="s">
        <v>2709</v>
      </c>
      <c r="F78" s="114" t="s">
        <v>745</v>
      </c>
      <c r="G78" s="114" t="s">
        <v>1059</v>
      </c>
      <c r="H78" s="115">
        <v>34</v>
      </c>
      <c r="I78" s="115">
        <v>1</v>
      </c>
      <c r="J78" s="114" t="s">
        <v>511</v>
      </c>
      <c r="K78" s="128" t="s">
        <v>2710</v>
      </c>
      <c r="L78" s="29" t="s">
        <v>1394</v>
      </c>
      <c r="M78" s="29">
        <v>1</v>
      </c>
      <c r="N78" s="29">
        <v>1</v>
      </c>
      <c r="O78" s="29">
        <v>1</v>
      </c>
      <c r="P78" s="29">
        <v>0</v>
      </c>
      <c r="Q78" s="122" t="s">
        <v>557</v>
      </c>
      <c r="R78" s="122" t="s">
        <v>792</v>
      </c>
      <c r="S78" s="122"/>
      <c r="T78" s="122" t="s">
        <v>793</v>
      </c>
      <c r="U78" s="120" t="s">
        <v>794</v>
      </c>
      <c r="V78" s="120"/>
      <c r="W78" s="120" t="s">
        <v>2711</v>
      </c>
    </row>
    <row r="79" spans="1:23" ht="357">
      <c r="A79" s="2">
        <v>72</v>
      </c>
      <c r="B79" s="7" t="s">
        <v>743</v>
      </c>
      <c r="C79" s="7" t="s">
        <v>2712</v>
      </c>
      <c r="D79" s="7">
        <v>2012</v>
      </c>
      <c r="E79" s="7" t="s">
        <v>746</v>
      </c>
      <c r="F79" s="7" t="s">
        <v>747</v>
      </c>
      <c r="G79" s="7" t="s">
        <v>1059</v>
      </c>
      <c r="H79" s="7">
        <v>35</v>
      </c>
      <c r="I79" s="7">
        <v>1</v>
      </c>
      <c r="J79" s="7" t="s">
        <v>448</v>
      </c>
      <c r="K79" s="7" t="s">
        <v>750</v>
      </c>
      <c r="L79" s="7" t="s">
        <v>1403</v>
      </c>
      <c r="M79" s="7">
        <v>1</v>
      </c>
      <c r="N79" s="7">
        <v>1</v>
      </c>
      <c r="O79" s="7">
        <v>0</v>
      </c>
      <c r="P79" s="7">
        <v>0</v>
      </c>
      <c r="Q79" s="7" t="s">
        <v>496</v>
      </c>
      <c r="R79" s="7" t="s">
        <v>795</v>
      </c>
      <c r="S79" s="7"/>
      <c r="T79" s="7" t="s">
        <v>751</v>
      </c>
      <c r="U79" s="7" t="s">
        <v>2713</v>
      </c>
      <c r="V79" s="7" t="s">
        <v>748</v>
      </c>
      <c r="W79" s="7" t="s">
        <v>749</v>
      </c>
    </row>
    <row r="80" spans="1:23" ht="165.75">
      <c r="A80" s="5">
        <v>73</v>
      </c>
      <c r="B80" s="28" t="s">
        <v>743</v>
      </c>
      <c r="C80" s="114" t="s">
        <v>2714</v>
      </c>
      <c r="D80" s="115">
        <v>2015</v>
      </c>
      <c r="E80" s="116" t="s">
        <v>1227</v>
      </c>
      <c r="F80" s="114" t="s">
        <v>1228</v>
      </c>
      <c r="G80" s="114" t="s">
        <v>1229</v>
      </c>
      <c r="H80" s="115">
        <v>19</v>
      </c>
      <c r="I80" s="115">
        <v>2</v>
      </c>
      <c r="J80" s="114" t="s">
        <v>563</v>
      </c>
      <c r="K80" s="128" t="s">
        <v>2716</v>
      </c>
      <c r="L80" s="29" t="s">
        <v>1367</v>
      </c>
      <c r="M80" s="29">
        <v>0</v>
      </c>
      <c r="N80" s="29">
        <v>0</v>
      </c>
      <c r="O80" s="29">
        <v>0</v>
      </c>
      <c r="P80" s="29">
        <v>0</v>
      </c>
      <c r="Q80" s="122" t="s">
        <v>558</v>
      </c>
      <c r="R80" s="122" t="s">
        <v>1230</v>
      </c>
      <c r="S80" s="122" t="s">
        <v>1336</v>
      </c>
      <c r="T80" s="122" t="s">
        <v>2463</v>
      </c>
      <c r="U80" s="120" t="s">
        <v>1232</v>
      </c>
      <c r="V80" s="120" t="s">
        <v>1233</v>
      </c>
      <c r="W80" s="120"/>
    </row>
    <row r="81" spans="1:23" ht="255">
      <c r="A81" s="2">
        <v>74</v>
      </c>
      <c r="B81" s="7" t="s">
        <v>743</v>
      </c>
      <c r="C81" s="7" t="s">
        <v>752</v>
      </c>
      <c r="D81" s="7">
        <v>2007</v>
      </c>
      <c r="E81" s="7" t="s">
        <v>2715</v>
      </c>
      <c r="F81" s="7" t="s">
        <v>438</v>
      </c>
      <c r="G81" s="7" t="s">
        <v>1059</v>
      </c>
      <c r="H81" s="7">
        <v>27</v>
      </c>
      <c r="I81" s="7">
        <v>1</v>
      </c>
      <c r="J81" s="7" t="s">
        <v>754</v>
      </c>
      <c r="K81" s="7" t="s">
        <v>2717</v>
      </c>
      <c r="L81" s="7" t="s">
        <v>1403</v>
      </c>
      <c r="M81" s="7">
        <v>1</v>
      </c>
      <c r="N81" s="7">
        <v>1</v>
      </c>
      <c r="O81" s="7">
        <v>1</v>
      </c>
      <c r="P81" s="7">
        <v>0</v>
      </c>
      <c r="Q81" s="7" t="s">
        <v>496</v>
      </c>
      <c r="R81" s="7" t="s">
        <v>2718</v>
      </c>
      <c r="S81" s="7"/>
      <c r="T81" s="7" t="s">
        <v>753</v>
      </c>
      <c r="U81" s="7" t="s">
        <v>2719</v>
      </c>
      <c r="V81" s="7" t="s">
        <v>2720</v>
      </c>
      <c r="W81" s="7" t="s">
        <v>2721</v>
      </c>
    </row>
    <row r="82" spans="1:23" ht="280.5">
      <c r="A82" s="5">
        <v>75</v>
      </c>
      <c r="B82" s="28" t="s">
        <v>743</v>
      </c>
      <c r="C82" s="114" t="s">
        <v>2722</v>
      </c>
      <c r="D82" s="115">
        <v>1999</v>
      </c>
      <c r="E82" s="116" t="s">
        <v>2723</v>
      </c>
      <c r="F82" s="114" t="s">
        <v>173</v>
      </c>
      <c r="G82" s="114" t="s">
        <v>1059</v>
      </c>
      <c r="H82" s="115">
        <v>18</v>
      </c>
      <c r="I82" s="115">
        <v>4</v>
      </c>
      <c r="J82" s="114" t="s">
        <v>563</v>
      </c>
      <c r="K82" s="128" t="s">
        <v>1641</v>
      </c>
      <c r="L82" s="29" t="s">
        <v>1402</v>
      </c>
      <c r="M82" s="29">
        <v>0</v>
      </c>
      <c r="N82" s="29">
        <v>0</v>
      </c>
      <c r="O82" s="29">
        <v>0</v>
      </c>
      <c r="P82" s="29">
        <v>0</v>
      </c>
      <c r="Q82" s="122" t="s">
        <v>558</v>
      </c>
      <c r="R82" s="122" t="s">
        <v>755</v>
      </c>
      <c r="S82" s="122"/>
      <c r="T82" s="122" t="s">
        <v>756</v>
      </c>
      <c r="U82" s="120" t="s">
        <v>1642</v>
      </c>
      <c r="V82" s="120"/>
      <c r="W82" s="120" t="s">
        <v>1643</v>
      </c>
    </row>
    <row r="83" spans="1:23" ht="331.5">
      <c r="A83" s="2">
        <v>76</v>
      </c>
      <c r="B83" s="7" t="s">
        <v>743</v>
      </c>
      <c r="C83" s="7" t="s">
        <v>2724</v>
      </c>
      <c r="D83" s="7">
        <v>2011</v>
      </c>
      <c r="E83" s="7" t="s">
        <v>757</v>
      </c>
      <c r="F83" s="7" t="s">
        <v>758</v>
      </c>
      <c r="G83" s="7" t="s">
        <v>1059</v>
      </c>
      <c r="H83" s="7">
        <v>19</v>
      </c>
      <c r="I83" s="7">
        <v>4</v>
      </c>
      <c r="J83" s="7" t="s">
        <v>563</v>
      </c>
      <c r="K83" s="7" t="s">
        <v>760</v>
      </c>
      <c r="L83" s="7" t="s">
        <v>1402</v>
      </c>
      <c r="M83" s="7">
        <v>1</v>
      </c>
      <c r="N83" s="7">
        <v>1</v>
      </c>
      <c r="O83" s="7">
        <v>1</v>
      </c>
      <c r="P83" s="7">
        <v>0</v>
      </c>
      <c r="Q83" s="7" t="s">
        <v>496</v>
      </c>
      <c r="R83" s="7" t="s">
        <v>761</v>
      </c>
      <c r="S83" s="7" t="s">
        <v>163</v>
      </c>
      <c r="T83" s="7" t="s">
        <v>2725</v>
      </c>
      <c r="U83" s="7" t="s">
        <v>759</v>
      </c>
      <c r="V83" s="7" t="s">
        <v>2726</v>
      </c>
      <c r="W83" s="7" t="s">
        <v>2727</v>
      </c>
    </row>
    <row r="84" spans="1:23" ht="165.75">
      <c r="A84" s="5">
        <v>77</v>
      </c>
      <c r="B84" s="28" t="s">
        <v>743</v>
      </c>
      <c r="C84" s="114" t="s">
        <v>1803</v>
      </c>
      <c r="D84" s="115">
        <v>2015</v>
      </c>
      <c r="E84" s="116" t="s">
        <v>1837</v>
      </c>
      <c r="F84" s="114" t="s">
        <v>1234</v>
      </c>
      <c r="G84" s="114" t="s">
        <v>1059</v>
      </c>
      <c r="H84" s="115">
        <v>7</v>
      </c>
      <c r="I84" s="115">
        <v>2</v>
      </c>
      <c r="J84" s="114" t="s">
        <v>1235</v>
      </c>
      <c r="K84" s="128" t="s">
        <v>1653</v>
      </c>
      <c r="L84" s="29" t="s">
        <v>1372</v>
      </c>
      <c r="M84" s="29">
        <v>0</v>
      </c>
      <c r="N84" s="29">
        <v>0</v>
      </c>
      <c r="O84" s="29">
        <v>1</v>
      </c>
      <c r="P84" s="29">
        <v>0</v>
      </c>
      <c r="Q84" s="122" t="s">
        <v>558</v>
      </c>
      <c r="R84" s="122" t="s">
        <v>1598</v>
      </c>
      <c r="S84" s="122"/>
      <c r="T84" s="122" t="s">
        <v>2728</v>
      </c>
      <c r="U84" s="120" t="s">
        <v>1236</v>
      </c>
      <c r="V84" s="120"/>
      <c r="W84" s="120" t="s">
        <v>1237</v>
      </c>
    </row>
    <row r="85" spans="1:23" ht="178.5">
      <c r="A85" s="2">
        <v>78</v>
      </c>
      <c r="B85" s="7" t="s">
        <v>743</v>
      </c>
      <c r="C85" s="7" t="s">
        <v>2731</v>
      </c>
      <c r="D85" s="7">
        <v>2015</v>
      </c>
      <c r="E85" s="7" t="s">
        <v>2732</v>
      </c>
      <c r="F85" s="7" t="s">
        <v>623</v>
      </c>
      <c r="G85" s="7" t="s">
        <v>1059</v>
      </c>
      <c r="H85" s="7">
        <v>27</v>
      </c>
      <c r="I85" s="7">
        <v>4</v>
      </c>
      <c r="J85" s="7" t="s">
        <v>1235</v>
      </c>
      <c r="K85" s="7" t="s">
        <v>2730</v>
      </c>
      <c r="L85" s="7" t="s">
        <v>1367</v>
      </c>
      <c r="M85" s="7">
        <v>0</v>
      </c>
      <c r="N85" s="7">
        <v>0</v>
      </c>
      <c r="O85" s="7">
        <v>0</v>
      </c>
      <c r="P85" s="7">
        <v>0</v>
      </c>
      <c r="Q85" s="7" t="s">
        <v>1349</v>
      </c>
      <c r="R85" s="7" t="s">
        <v>2729</v>
      </c>
      <c r="S85" s="7"/>
      <c r="T85" s="7" t="s">
        <v>1965</v>
      </c>
      <c r="U85" s="7"/>
      <c r="V85" s="7"/>
      <c r="W85" s="7" t="s">
        <v>1238</v>
      </c>
    </row>
    <row r="86" spans="1:23" ht="178.5">
      <c r="A86" s="5">
        <v>79</v>
      </c>
      <c r="B86" s="28" t="s">
        <v>743</v>
      </c>
      <c r="C86" s="114" t="s">
        <v>762</v>
      </c>
      <c r="D86" s="115">
        <v>2014</v>
      </c>
      <c r="E86" s="116" t="s">
        <v>2734</v>
      </c>
      <c r="F86" s="114" t="s">
        <v>109</v>
      </c>
      <c r="G86" s="114" t="s">
        <v>1059</v>
      </c>
      <c r="H86" s="115">
        <v>34</v>
      </c>
      <c r="I86" s="115">
        <v>3</v>
      </c>
      <c r="J86" s="114" t="s">
        <v>448</v>
      </c>
      <c r="K86" s="128" t="s">
        <v>2736</v>
      </c>
      <c r="L86" s="29" t="s">
        <v>1367</v>
      </c>
      <c r="M86" s="29">
        <v>1</v>
      </c>
      <c r="N86" s="29">
        <v>1</v>
      </c>
      <c r="O86" s="29">
        <v>1</v>
      </c>
      <c r="P86" s="29">
        <v>0</v>
      </c>
      <c r="Q86" s="122" t="s">
        <v>557</v>
      </c>
      <c r="R86" s="122" t="s">
        <v>1182</v>
      </c>
      <c r="S86" s="122"/>
      <c r="T86" s="122" t="s">
        <v>2738</v>
      </c>
      <c r="U86" s="120" t="s">
        <v>1649</v>
      </c>
      <c r="V86" s="120" t="s">
        <v>1650</v>
      </c>
      <c r="W86" s="120"/>
    </row>
    <row r="87" spans="1:23" ht="216.75">
      <c r="A87" s="2">
        <v>80</v>
      </c>
      <c r="B87" s="7" t="s">
        <v>743</v>
      </c>
      <c r="C87" s="7" t="s">
        <v>2733</v>
      </c>
      <c r="D87" s="7">
        <v>2014</v>
      </c>
      <c r="E87" s="7" t="s">
        <v>2735</v>
      </c>
      <c r="F87" s="7" t="s">
        <v>1239</v>
      </c>
      <c r="G87" s="7" t="s">
        <v>1059</v>
      </c>
      <c r="H87" s="7">
        <v>42</v>
      </c>
      <c r="I87" s="7">
        <v>1</v>
      </c>
      <c r="J87" s="7" t="s">
        <v>551</v>
      </c>
      <c r="K87" s="7" t="s">
        <v>1651</v>
      </c>
      <c r="L87" s="7" t="s">
        <v>1332</v>
      </c>
      <c r="M87" s="7">
        <v>1</v>
      </c>
      <c r="N87" s="7">
        <v>1</v>
      </c>
      <c r="O87" s="7">
        <v>1</v>
      </c>
      <c r="P87" s="7">
        <v>1</v>
      </c>
      <c r="Q87" s="7" t="s">
        <v>1348</v>
      </c>
      <c r="R87" s="7" t="s">
        <v>2737</v>
      </c>
      <c r="S87" s="7"/>
      <c r="T87" s="7" t="s">
        <v>1240</v>
      </c>
      <c r="U87" s="7"/>
      <c r="V87" s="7" t="s">
        <v>1652</v>
      </c>
      <c r="W87" s="7" t="s">
        <v>2739</v>
      </c>
    </row>
    <row r="88" spans="1:23" ht="318.75">
      <c r="A88" s="5">
        <v>81</v>
      </c>
      <c r="B88" s="28" t="s">
        <v>743</v>
      </c>
      <c r="C88" s="114" t="s">
        <v>2740</v>
      </c>
      <c r="D88" s="115">
        <v>2013</v>
      </c>
      <c r="E88" s="116" t="s">
        <v>2741</v>
      </c>
      <c r="F88" s="114" t="s">
        <v>570</v>
      </c>
      <c r="G88" s="114" t="s">
        <v>1059</v>
      </c>
      <c r="H88" s="115">
        <v>91</v>
      </c>
      <c r="I88" s="115"/>
      <c r="J88" s="114" t="s">
        <v>500</v>
      </c>
      <c r="K88" s="128" t="s">
        <v>2742</v>
      </c>
      <c r="L88" s="29" t="s">
        <v>1396</v>
      </c>
      <c r="M88" s="29">
        <v>1</v>
      </c>
      <c r="N88" s="29">
        <v>1</v>
      </c>
      <c r="O88" s="29">
        <v>1</v>
      </c>
      <c r="P88" s="29">
        <v>0</v>
      </c>
      <c r="Q88" s="122" t="s">
        <v>557</v>
      </c>
      <c r="R88" s="122" t="s">
        <v>764</v>
      </c>
      <c r="S88" s="122"/>
      <c r="T88" s="122" t="s">
        <v>763</v>
      </c>
      <c r="U88" s="120" t="s">
        <v>2743</v>
      </c>
      <c r="V88" s="120" t="s">
        <v>2744</v>
      </c>
      <c r="W88" s="120" t="s">
        <v>2745</v>
      </c>
    </row>
    <row r="89" spans="1:23" ht="280.5">
      <c r="A89" s="2">
        <v>82</v>
      </c>
      <c r="B89" s="7" t="s">
        <v>743</v>
      </c>
      <c r="C89" s="7" t="s">
        <v>765</v>
      </c>
      <c r="D89" s="7">
        <v>2011</v>
      </c>
      <c r="E89" s="7" t="s">
        <v>2746</v>
      </c>
      <c r="F89" s="7" t="s">
        <v>766</v>
      </c>
      <c r="G89" s="7" t="s">
        <v>1059</v>
      </c>
      <c r="H89" s="7">
        <v>14</v>
      </c>
      <c r="I89" s="7">
        <v>5</v>
      </c>
      <c r="J89" s="7" t="s">
        <v>439</v>
      </c>
      <c r="K89" s="7" t="s">
        <v>2749</v>
      </c>
      <c r="L89" s="7" t="s">
        <v>934</v>
      </c>
      <c r="M89" s="7">
        <v>0</v>
      </c>
      <c r="N89" s="7">
        <v>0</v>
      </c>
      <c r="O89" s="7">
        <v>1</v>
      </c>
      <c r="P89" s="7">
        <v>0</v>
      </c>
      <c r="Q89" s="7" t="s">
        <v>1348</v>
      </c>
      <c r="R89" s="7" t="s">
        <v>769</v>
      </c>
      <c r="S89" s="7"/>
      <c r="T89" s="7" t="s">
        <v>2752</v>
      </c>
      <c r="U89" s="7" t="s">
        <v>2754</v>
      </c>
      <c r="V89" s="7" t="s">
        <v>767</v>
      </c>
      <c r="W89" s="7" t="s">
        <v>768</v>
      </c>
    </row>
    <row r="90" spans="1:23" ht="178.5">
      <c r="A90" s="5">
        <v>83</v>
      </c>
      <c r="B90" s="28" t="s">
        <v>743</v>
      </c>
      <c r="C90" s="114" t="s">
        <v>2747</v>
      </c>
      <c r="D90" s="115">
        <v>2015</v>
      </c>
      <c r="E90" s="116" t="s">
        <v>2748</v>
      </c>
      <c r="F90" s="114" t="s">
        <v>1239</v>
      </c>
      <c r="G90" s="114" t="s">
        <v>1059</v>
      </c>
      <c r="H90" s="115">
        <v>42</v>
      </c>
      <c r="I90" s="115">
        <v>6</v>
      </c>
      <c r="J90" s="114" t="s">
        <v>1241</v>
      </c>
      <c r="K90" s="128" t="s">
        <v>2750</v>
      </c>
      <c r="L90" s="29" t="s">
        <v>1367</v>
      </c>
      <c r="M90" s="29">
        <v>0</v>
      </c>
      <c r="N90" s="29">
        <v>0</v>
      </c>
      <c r="O90" s="29">
        <v>1</v>
      </c>
      <c r="P90" s="29">
        <v>0</v>
      </c>
      <c r="Q90" s="122" t="s">
        <v>558</v>
      </c>
      <c r="R90" s="122" t="s">
        <v>2751</v>
      </c>
      <c r="S90" s="122"/>
      <c r="T90" s="122" t="s">
        <v>2753</v>
      </c>
      <c r="U90" s="120" t="s">
        <v>1242</v>
      </c>
      <c r="V90" s="120" t="s">
        <v>1243</v>
      </c>
      <c r="W90" s="120" t="s">
        <v>2755</v>
      </c>
    </row>
    <row r="91" spans="1:23" s="45" customFormat="1" ht="229.5">
      <c r="A91" s="2">
        <v>84</v>
      </c>
      <c r="B91" s="7" t="s">
        <v>743</v>
      </c>
      <c r="C91" s="7" t="s">
        <v>2756</v>
      </c>
      <c r="D91" s="7">
        <v>2010</v>
      </c>
      <c r="E91" s="7" t="s">
        <v>770</v>
      </c>
      <c r="F91" s="7" t="s">
        <v>771</v>
      </c>
      <c r="G91" s="7" t="s">
        <v>1059</v>
      </c>
      <c r="H91" s="7">
        <v>9</v>
      </c>
      <c r="I91" s="7">
        <v>1</v>
      </c>
      <c r="J91" s="7" t="s">
        <v>773</v>
      </c>
      <c r="K91" s="7" t="s">
        <v>1644</v>
      </c>
      <c r="L91" s="7" t="s">
        <v>934</v>
      </c>
      <c r="M91" s="7">
        <v>0</v>
      </c>
      <c r="N91" s="7">
        <v>1</v>
      </c>
      <c r="O91" s="7">
        <v>0</v>
      </c>
      <c r="P91" s="7">
        <v>0</v>
      </c>
      <c r="Q91" s="48" t="s">
        <v>558</v>
      </c>
      <c r="R91" s="7" t="s">
        <v>772</v>
      </c>
      <c r="S91" s="7"/>
      <c r="T91" s="7" t="s">
        <v>2759</v>
      </c>
      <c r="U91" s="7" t="s">
        <v>1645</v>
      </c>
      <c r="V91" s="7" t="s">
        <v>1646</v>
      </c>
      <c r="W91" s="7" t="s">
        <v>2761</v>
      </c>
    </row>
    <row r="92" spans="1:23" ht="178.5">
      <c r="A92" s="5">
        <v>85</v>
      </c>
      <c r="B92" s="28" t="s">
        <v>743</v>
      </c>
      <c r="C92" s="114" t="s">
        <v>2757</v>
      </c>
      <c r="D92" s="115">
        <v>2013</v>
      </c>
      <c r="E92" s="116" t="s">
        <v>1244</v>
      </c>
      <c r="F92" s="114" t="s">
        <v>758</v>
      </c>
      <c r="G92" s="114" t="s">
        <v>1059</v>
      </c>
      <c r="H92" s="115">
        <v>30</v>
      </c>
      <c r="I92" s="115"/>
      <c r="J92" s="114" t="s">
        <v>1245</v>
      </c>
      <c r="K92" s="128" t="s">
        <v>2758</v>
      </c>
      <c r="L92" s="29" t="s">
        <v>1358</v>
      </c>
      <c r="M92" s="29">
        <v>0</v>
      </c>
      <c r="N92" s="29">
        <v>0</v>
      </c>
      <c r="O92" s="29">
        <v>1</v>
      </c>
      <c r="P92" s="29">
        <v>0</v>
      </c>
      <c r="Q92" s="122" t="s">
        <v>496</v>
      </c>
      <c r="R92" s="122" t="s">
        <v>325</v>
      </c>
      <c r="S92" s="122"/>
      <c r="T92" s="122" t="s">
        <v>2760</v>
      </c>
      <c r="U92" s="120"/>
      <c r="V92" s="120" t="s">
        <v>1246</v>
      </c>
      <c r="W92" s="120"/>
    </row>
    <row r="93" spans="1:23" ht="242.25">
      <c r="A93" s="2">
        <v>86</v>
      </c>
      <c r="B93" s="7" t="s">
        <v>743</v>
      </c>
      <c r="C93" s="7" t="s">
        <v>774</v>
      </c>
      <c r="D93" s="7">
        <v>2012</v>
      </c>
      <c r="E93" s="7" t="s">
        <v>2762</v>
      </c>
      <c r="F93" s="7" t="s">
        <v>703</v>
      </c>
      <c r="G93" s="7" t="s">
        <v>1059</v>
      </c>
      <c r="H93" s="7">
        <v>24</v>
      </c>
      <c r="I93" s="7">
        <v>3</v>
      </c>
      <c r="J93" s="7" t="s">
        <v>551</v>
      </c>
      <c r="K93" s="7" t="s">
        <v>775</v>
      </c>
      <c r="L93" s="7" t="s">
        <v>1389</v>
      </c>
      <c r="M93" s="7">
        <v>0</v>
      </c>
      <c r="N93" s="7">
        <v>0</v>
      </c>
      <c r="O93" s="7">
        <v>0</v>
      </c>
      <c r="P93" s="7" t="s">
        <v>440</v>
      </c>
      <c r="Q93" s="7" t="s">
        <v>557</v>
      </c>
      <c r="R93" s="7" t="s">
        <v>2764</v>
      </c>
      <c r="S93" s="7"/>
      <c r="T93" s="7" t="s">
        <v>472</v>
      </c>
      <c r="U93" s="7" t="s">
        <v>776</v>
      </c>
      <c r="V93" s="7" t="s">
        <v>796</v>
      </c>
      <c r="W93" s="7" t="s">
        <v>2765</v>
      </c>
    </row>
    <row r="94" spans="1:23" ht="153">
      <c r="A94" s="5">
        <v>87</v>
      </c>
      <c r="B94" s="28" t="s">
        <v>743</v>
      </c>
      <c r="C94" s="114" t="s">
        <v>521</v>
      </c>
      <c r="D94" s="115">
        <v>2012</v>
      </c>
      <c r="E94" s="116" t="s">
        <v>2450</v>
      </c>
      <c r="F94" s="114" t="s">
        <v>494</v>
      </c>
      <c r="G94" s="114" t="s">
        <v>1059</v>
      </c>
      <c r="H94" s="115">
        <v>28</v>
      </c>
      <c r="I94" s="115">
        <v>4</v>
      </c>
      <c r="J94" s="114" t="s">
        <v>522</v>
      </c>
      <c r="K94" s="128" t="s">
        <v>2763</v>
      </c>
      <c r="L94" s="29" t="s">
        <v>1389</v>
      </c>
      <c r="M94" s="29">
        <v>1</v>
      </c>
      <c r="N94" s="29">
        <v>1</v>
      </c>
      <c r="O94" s="29">
        <v>0</v>
      </c>
      <c r="P94" s="29">
        <v>0</v>
      </c>
      <c r="Q94" s="122" t="s">
        <v>496</v>
      </c>
      <c r="R94" s="122" t="s">
        <v>2198</v>
      </c>
      <c r="S94" s="122" t="s">
        <v>523</v>
      </c>
      <c r="T94" s="122" t="s">
        <v>28</v>
      </c>
      <c r="U94" s="120" t="s">
        <v>2227</v>
      </c>
      <c r="V94" s="120" t="s">
        <v>67</v>
      </c>
      <c r="W94" s="120" t="s">
        <v>68</v>
      </c>
    </row>
    <row r="95" spans="1:23" ht="255">
      <c r="A95" s="2">
        <v>88</v>
      </c>
      <c r="B95" s="7" t="s">
        <v>743</v>
      </c>
      <c r="C95" s="7" t="s">
        <v>797</v>
      </c>
      <c r="D95" s="7">
        <v>2012</v>
      </c>
      <c r="E95" s="7" t="s">
        <v>2767</v>
      </c>
      <c r="F95" s="7" t="s">
        <v>747</v>
      </c>
      <c r="G95" s="7" t="s">
        <v>1059</v>
      </c>
      <c r="H95" s="7">
        <v>35</v>
      </c>
      <c r="I95" s="7">
        <v>1</v>
      </c>
      <c r="J95" s="7" t="s">
        <v>522</v>
      </c>
      <c r="K95" s="7" t="s">
        <v>777</v>
      </c>
      <c r="L95" s="7" t="s">
        <v>1333</v>
      </c>
      <c r="M95" s="7">
        <v>0</v>
      </c>
      <c r="N95" s="7">
        <v>1</v>
      </c>
      <c r="O95" s="7">
        <v>1</v>
      </c>
      <c r="P95" s="7">
        <v>0</v>
      </c>
      <c r="Q95" s="7" t="s">
        <v>496</v>
      </c>
      <c r="R95" s="7" t="s">
        <v>798</v>
      </c>
      <c r="S95" s="7" t="s">
        <v>799</v>
      </c>
      <c r="T95" s="7" t="s">
        <v>778</v>
      </c>
      <c r="U95" s="7" t="s">
        <v>1648</v>
      </c>
      <c r="V95" s="7" t="s">
        <v>2771</v>
      </c>
      <c r="W95" s="7" t="s">
        <v>1647</v>
      </c>
    </row>
    <row r="96" spans="1:23" ht="191.25">
      <c r="A96" s="5">
        <v>89</v>
      </c>
      <c r="B96" s="28" t="s">
        <v>743</v>
      </c>
      <c r="C96" s="114" t="s">
        <v>2766</v>
      </c>
      <c r="D96" s="115">
        <v>2015</v>
      </c>
      <c r="E96" s="116" t="s">
        <v>2768</v>
      </c>
      <c r="F96" s="114" t="s">
        <v>1337</v>
      </c>
      <c r="G96" s="114" t="s">
        <v>1059</v>
      </c>
      <c r="H96" s="115">
        <v>1</v>
      </c>
      <c r="I96" s="115">
        <v>3</v>
      </c>
      <c r="J96" s="114" t="s">
        <v>191</v>
      </c>
      <c r="K96" s="128" t="s">
        <v>1247</v>
      </c>
      <c r="L96" s="29" t="s">
        <v>2769</v>
      </c>
      <c r="M96" s="29">
        <v>0</v>
      </c>
      <c r="N96" s="29">
        <v>0</v>
      </c>
      <c r="O96" s="29">
        <v>0</v>
      </c>
      <c r="P96" s="29">
        <v>0</v>
      </c>
      <c r="Q96" s="122" t="s">
        <v>496</v>
      </c>
      <c r="R96" s="122" t="s">
        <v>2770</v>
      </c>
      <c r="S96" s="122"/>
      <c r="T96" s="122" t="s">
        <v>1248</v>
      </c>
      <c r="U96" s="120" t="s">
        <v>1249</v>
      </c>
      <c r="V96" s="120" t="s">
        <v>1250</v>
      </c>
      <c r="W96" s="120"/>
    </row>
    <row r="97" spans="1:23" ht="204">
      <c r="A97" s="2">
        <v>90</v>
      </c>
      <c r="B97" s="7" t="s">
        <v>743</v>
      </c>
      <c r="C97" s="7" t="s">
        <v>2154</v>
      </c>
      <c r="D97" s="7">
        <v>2013</v>
      </c>
      <c r="E97" s="91" t="s">
        <v>2155</v>
      </c>
      <c r="F97" s="7" t="s">
        <v>688</v>
      </c>
      <c r="G97" s="7" t="s">
        <v>1059</v>
      </c>
      <c r="H97" s="7">
        <v>28</v>
      </c>
      <c r="I97" s="7">
        <v>6</v>
      </c>
      <c r="J97" s="7" t="s">
        <v>448</v>
      </c>
      <c r="K97" s="7" t="s">
        <v>689</v>
      </c>
      <c r="L97" s="7" t="s">
        <v>934</v>
      </c>
      <c r="M97" s="7">
        <v>1</v>
      </c>
      <c r="N97" s="7">
        <v>1</v>
      </c>
      <c r="O97" s="7">
        <v>1</v>
      </c>
      <c r="P97" s="7">
        <v>0</v>
      </c>
      <c r="Q97" s="7" t="s">
        <v>557</v>
      </c>
      <c r="R97" s="7" t="s">
        <v>690</v>
      </c>
      <c r="S97" s="7"/>
      <c r="T97" s="7" t="s">
        <v>245</v>
      </c>
      <c r="U97" s="7"/>
      <c r="V97" s="7"/>
      <c r="W97" s="7" t="s">
        <v>691</v>
      </c>
    </row>
    <row r="98" spans="1:23" s="42" customFormat="1" ht="153">
      <c r="A98" s="2"/>
      <c r="B98" s="28" t="s">
        <v>2785</v>
      </c>
      <c r="C98" s="114"/>
      <c r="D98" s="115"/>
      <c r="E98" s="116"/>
      <c r="F98" s="114"/>
      <c r="G98" s="114"/>
      <c r="H98" s="115"/>
      <c r="I98" s="115"/>
      <c r="J98" s="114"/>
      <c r="K98" s="128"/>
      <c r="L98" s="29"/>
      <c r="M98" s="29"/>
      <c r="N98" s="29"/>
      <c r="O98" s="29"/>
      <c r="P98" s="29"/>
      <c r="Q98" s="122"/>
      <c r="R98" s="122"/>
      <c r="S98" s="122"/>
      <c r="T98" s="122"/>
      <c r="U98" s="120"/>
      <c r="V98" s="120"/>
      <c r="W98" s="120"/>
    </row>
    <row r="99" spans="1:23">
      <c r="B99" s="8"/>
      <c r="C99" s="8"/>
      <c r="D99" s="8"/>
      <c r="E99" s="8"/>
      <c r="F99" s="8"/>
      <c r="G99" s="8"/>
      <c r="H99" s="8"/>
      <c r="I99" s="8"/>
      <c r="J99" s="8"/>
      <c r="K99" s="8"/>
      <c r="L99" s="8"/>
      <c r="M99" s="8"/>
      <c r="N99" s="8"/>
      <c r="O99" s="8"/>
      <c r="P99" s="8"/>
      <c r="Q99" s="8"/>
      <c r="R99" s="8"/>
      <c r="S99" s="8"/>
      <c r="T99" s="8"/>
      <c r="U99" s="8"/>
      <c r="V99" s="8"/>
      <c r="W99" s="8"/>
    </row>
    <row r="100" spans="1:23">
      <c r="B100" s="8"/>
      <c r="C100" s="8"/>
      <c r="D100" s="8"/>
      <c r="E100" s="8"/>
      <c r="F100" s="8"/>
      <c r="G100" s="8"/>
      <c r="H100" s="8"/>
      <c r="I100" s="8"/>
      <c r="J100" s="8"/>
      <c r="K100" s="8"/>
      <c r="L100" s="8"/>
      <c r="M100" s="8"/>
      <c r="N100" s="8"/>
      <c r="O100" s="8"/>
      <c r="P100" s="8"/>
      <c r="Q100" s="8"/>
      <c r="R100" s="8"/>
      <c r="S100" s="8"/>
      <c r="T100" s="8"/>
      <c r="U100" s="8"/>
      <c r="V100" s="8"/>
      <c r="W100" s="8"/>
    </row>
    <row r="101" spans="1:23">
      <c r="B101" s="163" t="s">
        <v>1745</v>
      </c>
      <c r="C101" s="173"/>
      <c r="D101" s="173"/>
      <c r="E101" s="8"/>
      <c r="F101" s="8"/>
      <c r="G101" s="8"/>
      <c r="H101" s="8"/>
      <c r="I101" s="8"/>
      <c r="J101" s="8"/>
      <c r="K101" s="8"/>
      <c r="L101" s="8"/>
      <c r="M101" s="8"/>
      <c r="N101" s="8"/>
      <c r="O101" s="8"/>
      <c r="P101" s="8"/>
      <c r="Q101" s="8"/>
      <c r="R101" s="8"/>
      <c r="S101" s="8"/>
      <c r="T101" s="8"/>
      <c r="U101" s="8"/>
      <c r="V101" s="8"/>
      <c r="W101" s="8"/>
    </row>
    <row r="102" spans="1:23">
      <c r="B102" s="163" t="s">
        <v>1762</v>
      </c>
      <c r="C102" s="163"/>
    </row>
    <row r="107" spans="1:23">
      <c r="G107" s="44"/>
    </row>
  </sheetData>
  <sheetProtection password="F1A0" sheet="1" objects="1" scenarios="1" autoFilter="0"/>
  <autoFilter ref="A7:W98"/>
  <customSheetViews>
    <customSheetView guid="{4EAC4E39-0382-4F1B-91B1-458F9AA46578}" scale="75" showGridLines="0" showAutoFilter="1">
      <pane ySplit="7" topLeftCell="A8" activePane="bottomLeft" state="frozen"/>
      <selection pane="bottomLeft" activeCell="A8" sqref="A8"/>
      <pageMargins left="0.75" right="0.75" top="1" bottom="1" header="0.5" footer="0.5"/>
      <pageSetup paperSize="9" orientation="portrait" horizontalDpi="4294967292" verticalDpi="4294967292" r:id="rId1"/>
      <headerFooter alignWithMargins="0"/>
      <autoFilter ref="B1:X1"/>
    </customSheetView>
    <customSheetView guid="{D5F14747-59FD-4F38-89DB-477D9FA76259}" showGridLines="0" showAutoFilter="1">
      <pane xSplit="11" ySplit="7" topLeftCell="L97" activePane="bottomRight" state="frozen"/>
      <selection pane="bottomRight" activeCell="L97" sqref="L97"/>
      <pageMargins left="0.75" right="0.75" top="1" bottom="1" header="0.5" footer="0.5"/>
      <pageSetup paperSize="9" orientation="portrait" horizontalDpi="4294967292" verticalDpi="4294967292" r:id="rId2"/>
      <headerFooter alignWithMargins="0"/>
      <autoFilter ref="B1:X1"/>
    </customSheetView>
  </customSheetViews>
  <mergeCells count="6">
    <mergeCell ref="B102:C102"/>
    <mergeCell ref="Q6:T6"/>
    <mergeCell ref="U6:W6"/>
    <mergeCell ref="B1:D1"/>
    <mergeCell ref="B2:D2"/>
    <mergeCell ref="B101:D101"/>
  </mergeCells>
  <phoneticPr fontId="1" type="noConversion"/>
  <hyperlinks>
    <hyperlink ref="B1" location="'Overview &amp; Legend'!A1" display="back to Overview &amp; Legend"/>
    <hyperlink ref="B101" location="'Overview &amp; Legend'!A1" display="back to Overview &amp; Legend"/>
    <hyperlink ref="B102:C102" location="'SAM Sample breakdown'!A1" display="go to SAM Sample breakdown"/>
    <hyperlink ref="B2:C2" location="'SAM Sample breakdown'!A1" display="go to SAM Sample breakdown"/>
  </hyperlinks>
  <pageMargins left="0.75" right="0.75" top="1" bottom="1" header="0.5" footer="0.5"/>
  <pageSetup paperSize="9" orientation="portrait" horizontalDpi="4294967292" verticalDpi="4294967292" r:id="rId3"/>
  <headerFooter alignWithMargins="0"/>
</worksheet>
</file>

<file path=xl/worksheets/sheet7.xml><?xml version="1.0" encoding="utf-8"?>
<worksheet xmlns="http://schemas.openxmlformats.org/spreadsheetml/2006/main" xmlns:r="http://schemas.openxmlformats.org/officeDocument/2006/relationships">
  <dimension ref="A1:K71"/>
  <sheetViews>
    <sheetView showGridLines="0" workbookViewId="0">
      <selection activeCell="A19" sqref="A19"/>
    </sheetView>
  </sheetViews>
  <sheetFormatPr defaultColWidth="8.42578125" defaultRowHeight="12.75"/>
  <cols>
    <col min="1" max="1" width="60.5703125" customWidth="1"/>
    <col min="2" max="2" width="23.85546875" customWidth="1"/>
    <col min="3" max="3" width="8.28515625" customWidth="1"/>
    <col min="4" max="4" width="13.140625" customWidth="1"/>
    <col min="5" max="5" width="29" customWidth="1"/>
    <col min="6" max="6" width="9.42578125" customWidth="1"/>
    <col min="7" max="7" width="8.7109375" customWidth="1"/>
  </cols>
  <sheetData>
    <row r="1" spans="1:7">
      <c r="A1" s="13" t="s">
        <v>1745</v>
      </c>
    </row>
    <row r="2" spans="1:7">
      <c r="A2" s="152" t="s">
        <v>1760</v>
      </c>
    </row>
    <row r="4" spans="1:7" ht="20.25">
      <c r="A4" s="54" t="s">
        <v>1761</v>
      </c>
    </row>
    <row r="5" spans="1:7" ht="15" customHeight="1"/>
    <row r="7" spans="1:7" ht="38.25">
      <c r="A7" s="16" t="s">
        <v>1781</v>
      </c>
      <c r="B7" s="76" t="s">
        <v>1782</v>
      </c>
      <c r="E7" s="135" t="s">
        <v>1784</v>
      </c>
      <c r="F7" s="135" t="s">
        <v>1748</v>
      </c>
      <c r="G7" s="135" t="s">
        <v>1749</v>
      </c>
    </row>
    <row r="8" spans="1:7">
      <c r="A8" s="53" t="s">
        <v>82</v>
      </c>
      <c r="B8" s="17">
        <v>15</v>
      </c>
      <c r="E8" s="136" t="s">
        <v>1063</v>
      </c>
      <c r="F8" s="137">
        <v>1</v>
      </c>
      <c r="G8" s="138">
        <f>(F8*100)/$F$12</f>
        <v>1.1111111111111112</v>
      </c>
    </row>
    <row r="9" spans="1:7">
      <c r="A9" s="49" t="s">
        <v>1780</v>
      </c>
      <c r="B9" s="37">
        <v>11</v>
      </c>
      <c r="E9" s="49" t="s">
        <v>1060</v>
      </c>
      <c r="F9" s="38">
        <v>9</v>
      </c>
      <c r="G9" s="51">
        <f>(F9*100)/$F$12</f>
        <v>10</v>
      </c>
    </row>
    <row r="10" spans="1:7">
      <c r="A10" s="53" t="s">
        <v>441</v>
      </c>
      <c r="B10" s="17">
        <v>3</v>
      </c>
      <c r="E10" s="49" t="s">
        <v>1059</v>
      </c>
      <c r="F10" s="38">
        <v>78</v>
      </c>
      <c r="G10" s="51">
        <f>(F10*100)/$F$12</f>
        <v>86.666666666666671</v>
      </c>
    </row>
    <row r="11" spans="1:7">
      <c r="A11" s="49" t="s">
        <v>122</v>
      </c>
      <c r="B11" s="37">
        <v>2</v>
      </c>
      <c r="E11" s="136" t="s">
        <v>1061</v>
      </c>
      <c r="F11" s="137">
        <v>2</v>
      </c>
      <c r="G11" s="138">
        <f>(F11*100)/$F$12</f>
        <v>2.2222222222222223</v>
      </c>
    </row>
    <row r="12" spans="1:7">
      <c r="A12" s="53" t="s">
        <v>2776</v>
      </c>
      <c r="B12" s="17">
        <v>34</v>
      </c>
      <c r="E12" s="49" t="s">
        <v>1754</v>
      </c>
      <c r="F12" s="38">
        <f>SUM(F8:F11)</f>
        <v>90</v>
      </c>
      <c r="G12" s="51">
        <f>(F12*100)/$F$12</f>
        <v>100</v>
      </c>
    </row>
    <row r="13" spans="1:7">
      <c r="A13" s="49" t="s">
        <v>1218</v>
      </c>
      <c r="B13" s="37">
        <v>8</v>
      </c>
    </row>
    <row r="14" spans="1:7">
      <c r="A14" s="53" t="s">
        <v>743</v>
      </c>
      <c r="B14" s="17">
        <v>20</v>
      </c>
    </row>
    <row r="15" spans="1:7">
      <c r="A15" s="52" t="s">
        <v>1786</v>
      </c>
      <c r="B15" s="37">
        <v>16</v>
      </c>
    </row>
    <row r="16" spans="1:7">
      <c r="A16" s="77" t="s">
        <v>1783</v>
      </c>
    </row>
    <row r="18" spans="1:11">
      <c r="A18" s="13" t="s">
        <v>1745</v>
      </c>
    </row>
    <row r="19" spans="1:11">
      <c r="A19" s="152" t="s">
        <v>1760</v>
      </c>
      <c r="K19" s="11"/>
    </row>
    <row r="24" spans="1:11">
      <c r="K24" s="73"/>
    </row>
    <row r="71" ht="15" customHeight="1"/>
  </sheetData>
  <sheetProtection password="F1A0" sheet="1" objects="1" scenarios="1"/>
  <customSheetViews>
    <customSheetView guid="{4EAC4E39-0382-4F1B-91B1-458F9AA46578}" showGridLines="0">
      <selection activeCell="A3" sqref="A3"/>
      <pageMargins left="0.7" right="0.7" top="0.75" bottom="0.75" header="0.3" footer="0.3"/>
      <pageSetup paperSize="9" orientation="portrait" r:id="rId1"/>
    </customSheetView>
    <customSheetView guid="{D5F14747-59FD-4F38-89DB-477D9FA76259}" showGridLines="0">
      <selection activeCell="E12" sqref="E12"/>
      <pageMargins left="0.7" right="0.7" top="0.75" bottom="0.75" header="0.3" footer="0.3"/>
      <pageSetup paperSize="9" orientation="portrait" r:id="rId2"/>
    </customSheetView>
  </customSheetViews>
  <phoneticPr fontId="0" type="noConversion"/>
  <hyperlinks>
    <hyperlink ref="A18" location="'Overview &amp; Legend'!A1" display="back to Overview &amp; Legend"/>
    <hyperlink ref="A1" location="'Overview &amp; Legend'!A1" display="back to Overview &amp; Legend"/>
    <hyperlink ref="A2" location="'Services, Amenities, Mobility'!A1" display="back to Services, Amenities, Mobility"/>
    <hyperlink ref="A19" location="'Services, Amenities, Mobility'!A1" display="back to Services, Amenities, Mobility"/>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dimension ref="A1:W218"/>
  <sheetViews>
    <sheetView showGridLines="0" zoomScale="75" zoomScaleNormal="75" workbookViewId="0">
      <pane ySplit="7" topLeftCell="A8" activePane="bottomLeft" state="frozen"/>
      <selection pane="bottomLeft"/>
    </sheetView>
  </sheetViews>
  <sheetFormatPr defaultColWidth="8.85546875" defaultRowHeight="12.75"/>
  <cols>
    <col min="1" max="1" width="11.5703125" style="3" customWidth="1"/>
    <col min="2" max="2" width="18.85546875" style="3" customWidth="1"/>
    <col min="3" max="3" width="17.42578125" style="3" customWidth="1"/>
    <col min="4" max="4" width="10.85546875" style="3" customWidth="1"/>
    <col min="5" max="5" width="27.42578125" style="3" bestFit="1" customWidth="1"/>
    <col min="6" max="6" width="18.5703125" style="3" customWidth="1"/>
    <col min="7" max="7" width="15.140625" style="3" customWidth="1"/>
    <col min="8" max="8" width="11" style="3" customWidth="1"/>
    <col min="9" max="9" width="11.28515625" style="3" customWidth="1"/>
    <col min="10" max="10" width="13.42578125" style="3" customWidth="1"/>
    <col min="11" max="11" width="24.5703125" style="3" customWidth="1"/>
    <col min="12" max="12" width="18" style="3" customWidth="1"/>
    <col min="13" max="13" width="15.5703125" style="3" customWidth="1"/>
    <col min="14" max="14" width="15.140625" style="3" customWidth="1"/>
    <col min="15" max="15" width="18.85546875" style="3" customWidth="1"/>
    <col min="16" max="16" width="15" style="3" customWidth="1"/>
    <col min="17" max="17" width="23.140625" style="3" customWidth="1"/>
    <col min="18" max="18" width="14" style="3" customWidth="1"/>
    <col min="19" max="19" width="29.28515625" style="3" customWidth="1"/>
    <col min="20" max="20" width="33.140625" style="3" customWidth="1"/>
    <col min="21" max="21" width="29" style="3" customWidth="1"/>
    <col min="22" max="22" width="27" style="3" customWidth="1"/>
    <col min="23" max="23" width="21.5703125" style="3" customWidth="1"/>
    <col min="24" max="16384" width="8.85546875" style="3"/>
  </cols>
  <sheetData>
    <row r="1" spans="1:23">
      <c r="B1" s="163" t="s">
        <v>1745</v>
      </c>
      <c r="C1" s="163"/>
      <c r="D1" s="163"/>
    </row>
    <row r="2" spans="1:23">
      <c r="B2" s="150" t="s">
        <v>1763</v>
      </c>
      <c r="C2" s="150"/>
      <c r="D2" s="150"/>
    </row>
    <row r="4" spans="1:23" ht="26.25">
      <c r="B4" s="34" t="s">
        <v>2775</v>
      </c>
    </row>
    <row r="6" spans="1:23">
      <c r="B6" s="14"/>
      <c r="C6" s="14"/>
      <c r="E6" s="14"/>
      <c r="F6" s="14"/>
      <c r="G6" s="14"/>
      <c r="J6" s="14"/>
      <c r="K6" s="14"/>
      <c r="L6" s="14"/>
      <c r="M6" s="21"/>
      <c r="N6" s="14"/>
      <c r="O6" s="14"/>
      <c r="P6" s="14"/>
      <c r="Q6" s="165" t="s">
        <v>429</v>
      </c>
      <c r="R6" s="166"/>
      <c r="S6" s="166"/>
      <c r="T6" s="166"/>
      <c r="U6" s="167" t="s">
        <v>433</v>
      </c>
      <c r="V6" s="168"/>
      <c r="W6" s="169"/>
    </row>
    <row r="7" spans="1:23" s="23" customFormat="1" ht="25.5">
      <c r="A7" s="4" t="s">
        <v>801</v>
      </c>
      <c r="B7" s="24" t="s">
        <v>1728</v>
      </c>
      <c r="C7" s="117" t="s">
        <v>428</v>
      </c>
      <c r="D7" s="118" t="s">
        <v>424</v>
      </c>
      <c r="E7" s="117" t="s">
        <v>425</v>
      </c>
      <c r="F7" s="117" t="s">
        <v>426</v>
      </c>
      <c r="G7" s="117" t="s">
        <v>1058</v>
      </c>
      <c r="H7" s="119" t="s">
        <v>1093</v>
      </c>
      <c r="I7" s="119" t="s">
        <v>1094</v>
      </c>
      <c r="J7" s="117" t="s">
        <v>427</v>
      </c>
      <c r="K7" s="25" t="s">
        <v>1095</v>
      </c>
      <c r="L7" s="26" t="s">
        <v>481</v>
      </c>
      <c r="M7" s="27" t="s">
        <v>1062</v>
      </c>
      <c r="N7" s="27" t="s">
        <v>215</v>
      </c>
      <c r="O7" s="27" t="s">
        <v>1730</v>
      </c>
      <c r="P7" s="27" t="s">
        <v>1064</v>
      </c>
      <c r="Q7" s="130" t="s">
        <v>1729</v>
      </c>
      <c r="R7" s="129" t="s">
        <v>430</v>
      </c>
      <c r="S7" s="129" t="s">
        <v>432</v>
      </c>
      <c r="T7" s="129" t="s">
        <v>431</v>
      </c>
      <c r="U7" s="132" t="s">
        <v>434</v>
      </c>
      <c r="V7" s="132" t="s">
        <v>435</v>
      </c>
      <c r="W7" s="132" t="s">
        <v>436</v>
      </c>
    </row>
    <row r="8" spans="1:23" ht="204">
      <c r="A8" s="2">
        <v>1</v>
      </c>
      <c r="B8" s="28" t="s">
        <v>441</v>
      </c>
      <c r="C8" s="114" t="s">
        <v>310</v>
      </c>
      <c r="D8" s="115">
        <v>2004</v>
      </c>
      <c r="E8" s="116" t="s">
        <v>311</v>
      </c>
      <c r="F8" s="114" t="s">
        <v>180</v>
      </c>
      <c r="G8" s="114" t="s">
        <v>1059</v>
      </c>
      <c r="H8" s="115">
        <v>33</v>
      </c>
      <c r="I8" s="115">
        <v>1</v>
      </c>
      <c r="J8" s="114" t="s">
        <v>448</v>
      </c>
      <c r="K8" s="128" t="s">
        <v>1533</v>
      </c>
      <c r="L8" s="29" t="s">
        <v>1358</v>
      </c>
      <c r="M8" s="29">
        <v>1</v>
      </c>
      <c r="N8" s="29">
        <v>1</v>
      </c>
      <c r="O8" s="29">
        <v>1</v>
      </c>
      <c r="P8" s="29">
        <v>0</v>
      </c>
      <c r="Q8" s="122" t="s">
        <v>557</v>
      </c>
      <c r="R8" s="122" t="s">
        <v>312</v>
      </c>
      <c r="S8" s="122" t="s">
        <v>313</v>
      </c>
      <c r="T8" s="122" t="s">
        <v>472</v>
      </c>
      <c r="U8" s="120" t="s">
        <v>1153</v>
      </c>
      <c r="V8" s="120" t="s">
        <v>334</v>
      </c>
      <c r="W8" s="120" t="s">
        <v>1413</v>
      </c>
    </row>
    <row r="9" spans="1:23" ht="153">
      <c r="A9" s="2">
        <v>2</v>
      </c>
      <c r="B9" s="7" t="s">
        <v>441</v>
      </c>
      <c r="C9" s="7" t="s">
        <v>336</v>
      </c>
      <c r="D9" s="7">
        <v>2005</v>
      </c>
      <c r="E9" s="7" t="s">
        <v>1815</v>
      </c>
      <c r="F9" s="7" t="s">
        <v>268</v>
      </c>
      <c r="G9" s="7" t="s">
        <v>1059</v>
      </c>
      <c r="H9" s="7">
        <v>29</v>
      </c>
      <c r="I9" s="7">
        <v>4</v>
      </c>
      <c r="J9" s="7" t="s">
        <v>439</v>
      </c>
      <c r="K9" s="7" t="s">
        <v>335</v>
      </c>
      <c r="L9" s="7" t="s">
        <v>1377</v>
      </c>
      <c r="M9" s="7">
        <v>0</v>
      </c>
      <c r="N9" s="7">
        <v>0</v>
      </c>
      <c r="O9" s="7">
        <v>0</v>
      </c>
      <c r="P9" s="7">
        <v>0</v>
      </c>
      <c r="Q9" s="7" t="s">
        <v>537</v>
      </c>
      <c r="R9" s="7" t="s">
        <v>440</v>
      </c>
      <c r="S9" s="7" t="s">
        <v>440</v>
      </c>
      <c r="T9" s="7" t="s">
        <v>440</v>
      </c>
      <c r="U9" s="7"/>
      <c r="V9" s="7" t="s">
        <v>1668</v>
      </c>
      <c r="W9" s="7" t="s">
        <v>1669</v>
      </c>
    </row>
    <row r="10" spans="1:23" ht="229.5">
      <c r="A10" s="2">
        <v>3</v>
      </c>
      <c r="B10" s="28" t="s">
        <v>441</v>
      </c>
      <c r="C10" s="114" t="s">
        <v>337</v>
      </c>
      <c r="D10" s="115">
        <v>2006</v>
      </c>
      <c r="E10" s="116" t="s">
        <v>1816</v>
      </c>
      <c r="F10" s="114" t="s">
        <v>338</v>
      </c>
      <c r="G10" s="114" t="s">
        <v>1060</v>
      </c>
      <c r="H10" s="115"/>
      <c r="I10" s="115"/>
      <c r="J10" s="114" t="s">
        <v>439</v>
      </c>
      <c r="K10" s="128" t="s">
        <v>1534</v>
      </c>
      <c r="L10" s="29" t="s">
        <v>1358</v>
      </c>
      <c r="M10" s="29">
        <v>1</v>
      </c>
      <c r="N10" s="29">
        <v>1</v>
      </c>
      <c r="O10" s="29">
        <v>1</v>
      </c>
      <c r="P10" s="29">
        <v>1</v>
      </c>
      <c r="Q10" s="122" t="s">
        <v>537</v>
      </c>
      <c r="R10" s="122" t="s">
        <v>440</v>
      </c>
      <c r="S10" s="122" t="s">
        <v>440</v>
      </c>
      <c r="T10" s="122" t="s">
        <v>440</v>
      </c>
      <c r="U10" s="120" t="s">
        <v>1975</v>
      </c>
      <c r="V10" s="120" t="s">
        <v>339</v>
      </c>
      <c r="W10" s="120" t="s">
        <v>340</v>
      </c>
    </row>
    <row r="11" spans="1:23" ht="178.5">
      <c r="A11" s="2"/>
      <c r="B11" s="7" t="s">
        <v>2786</v>
      </c>
      <c r="C11" s="7"/>
      <c r="D11" s="7"/>
      <c r="E11" s="7"/>
      <c r="F11" s="7"/>
      <c r="G11" s="7"/>
      <c r="H11" s="7"/>
      <c r="I11" s="7"/>
      <c r="J11" s="7"/>
      <c r="K11" s="7"/>
      <c r="L11" s="7"/>
      <c r="M11" s="7"/>
      <c r="N11" s="7"/>
      <c r="O11" s="7"/>
      <c r="P11" s="7"/>
      <c r="Q11" s="7"/>
      <c r="R11" s="7"/>
      <c r="S11" s="7"/>
      <c r="T11" s="7"/>
      <c r="U11" s="7"/>
      <c r="V11" s="7"/>
      <c r="W11" s="7"/>
    </row>
    <row r="12" spans="1:23" ht="178.5">
      <c r="A12" s="2">
        <v>4</v>
      </c>
      <c r="B12" s="28" t="s">
        <v>341</v>
      </c>
      <c r="C12" s="114" t="s">
        <v>1154</v>
      </c>
      <c r="D12" s="115">
        <v>1997</v>
      </c>
      <c r="E12" s="116" t="s">
        <v>108</v>
      </c>
      <c r="F12" s="114" t="s">
        <v>438</v>
      </c>
      <c r="G12" s="114" t="s">
        <v>1059</v>
      </c>
      <c r="H12" s="115">
        <v>17</v>
      </c>
      <c r="I12" s="115">
        <v>2</v>
      </c>
      <c r="J12" s="114" t="s">
        <v>448</v>
      </c>
      <c r="K12" s="128" t="s">
        <v>1535</v>
      </c>
      <c r="L12" s="29" t="s">
        <v>1378</v>
      </c>
      <c r="M12" s="29">
        <v>0</v>
      </c>
      <c r="N12" s="29">
        <v>1</v>
      </c>
      <c r="O12" s="29">
        <v>1</v>
      </c>
      <c r="P12" s="29">
        <v>0</v>
      </c>
      <c r="Q12" s="122" t="s">
        <v>558</v>
      </c>
      <c r="R12" s="122" t="s">
        <v>343</v>
      </c>
      <c r="S12" s="122" t="s">
        <v>440</v>
      </c>
      <c r="T12" s="122" t="s">
        <v>344</v>
      </c>
      <c r="U12" s="120" t="s">
        <v>1155</v>
      </c>
      <c r="V12" s="120" t="s">
        <v>342</v>
      </c>
      <c r="W12" s="120"/>
    </row>
    <row r="13" spans="1:23" ht="178.5">
      <c r="A13" s="2">
        <v>5</v>
      </c>
      <c r="B13" s="7" t="s">
        <v>341</v>
      </c>
      <c r="C13" s="7" t="s">
        <v>1792</v>
      </c>
      <c r="D13" s="7">
        <v>2001</v>
      </c>
      <c r="E13" s="7" t="s">
        <v>1817</v>
      </c>
      <c r="F13" s="7" t="s">
        <v>375</v>
      </c>
      <c r="G13" s="7" t="s">
        <v>1059</v>
      </c>
      <c r="H13" s="7">
        <v>91</v>
      </c>
      <c r="I13" s="7">
        <v>1</v>
      </c>
      <c r="J13" s="7" t="s">
        <v>439</v>
      </c>
      <c r="K13" s="7" t="s">
        <v>1536</v>
      </c>
      <c r="L13" s="7" t="s">
        <v>1379</v>
      </c>
      <c r="M13" s="7">
        <v>0</v>
      </c>
      <c r="N13" s="7">
        <v>0</v>
      </c>
      <c r="O13" s="7">
        <v>0</v>
      </c>
      <c r="P13" s="7">
        <v>0</v>
      </c>
      <c r="Q13" s="7" t="s">
        <v>1348</v>
      </c>
      <c r="R13" s="7" t="s">
        <v>376</v>
      </c>
      <c r="S13" s="7" t="s">
        <v>440</v>
      </c>
      <c r="T13" s="7" t="s">
        <v>1620</v>
      </c>
      <c r="U13" s="7" t="s">
        <v>1976</v>
      </c>
      <c r="V13" s="7" t="s">
        <v>1670</v>
      </c>
      <c r="W13" s="7" t="s">
        <v>1671</v>
      </c>
    </row>
    <row r="14" spans="1:23" ht="229.5">
      <c r="A14" s="2">
        <v>6</v>
      </c>
      <c r="B14" s="28" t="s">
        <v>341</v>
      </c>
      <c r="C14" s="114" t="s">
        <v>386</v>
      </c>
      <c r="D14" s="115">
        <v>2002</v>
      </c>
      <c r="E14" s="116" t="s">
        <v>387</v>
      </c>
      <c r="F14" s="114" t="s">
        <v>388</v>
      </c>
      <c r="G14" s="114" t="s">
        <v>1059</v>
      </c>
      <c r="H14" s="115">
        <v>31</v>
      </c>
      <c r="I14" s="115">
        <v>3</v>
      </c>
      <c r="J14" s="114" t="s">
        <v>478</v>
      </c>
      <c r="K14" s="128" t="s">
        <v>1537</v>
      </c>
      <c r="L14" s="29" t="s">
        <v>1380</v>
      </c>
      <c r="M14" s="29">
        <v>0</v>
      </c>
      <c r="N14" s="29">
        <v>0</v>
      </c>
      <c r="O14" s="29">
        <v>0</v>
      </c>
      <c r="P14" s="29">
        <v>1</v>
      </c>
      <c r="Q14" s="122" t="s">
        <v>1348</v>
      </c>
      <c r="R14" s="122" t="s">
        <v>1587</v>
      </c>
      <c r="S14" s="122" t="s">
        <v>440</v>
      </c>
      <c r="T14" s="122" t="s">
        <v>1621</v>
      </c>
      <c r="U14" s="120" t="s">
        <v>1977</v>
      </c>
      <c r="V14" s="120" t="s">
        <v>389</v>
      </c>
      <c r="W14" s="120"/>
    </row>
    <row r="15" spans="1:23" ht="178.5">
      <c r="A15" s="2">
        <v>7</v>
      </c>
      <c r="B15" s="7" t="s">
        <v>341</v>
      </c>
      <c r="C15" s="7" t="s">
        <v>399</v>
      </c>
      <c r="D15" s="7">
        <v>2002</v>
      </c>
      <c r="E15" s="7" t="s">
        <v>1818</v>
      </c>
      <c r="F15" s="7" t="s">
        <v>438</v>
      </c>
      <c r="G15" s="7" t="s">
        <v>1059</v>
      </c>
      <c r="H15" s="7">
        <v>22</v>
      </c>
      <c r="I15" s="7"/>
      <c r="J15" s="7" t="s">
        <v>400</v>
      </c>
      <c r="K15" s="7" t="s">
        <v>1538</v>
      </c>
      <c r="L15" s="7" t="s">
        <v>1358</v>
      </c>
      <c r="M15" s="7">
        <v>0</v>
      </c>
      <c r="N15" s="7">
        <v>1</v>
      </c>
      <c r="O15" s="7">
        <v>1</v>
      </c>
      <c r="P15" s="7">
        <v>0</v>
      </c>
      <c r="Q15" s="7" t="s">
        <v>496</v>
      </c>
      <c r="R15" s="7" t="s">
        <v>1585</v>
      </c>
      <c r="S15" s="7" t="s">
        <v>440</v>
      </c>
      <c r="T15" s="7" t="s">
        <v>402</v>
      </c>
      <c r="U15" s="7" t="s">
        <v>1156</v>
      </c>
      <c r="V15" s="7" t="s">
        <v>401</v>
      </c>
      <c r="W15" s="7"/>
    </row>
    <row r="16" spans="1:23" ht="293.25">
      <c r="A16" s="2">
        <v>8</v>
      </c>
      <c r="B16" s="28" t="s">
        <v>341</v>
      </c>
      <c r="C16" s="114" t="s">
        <v>391</v>
      </c>
      <c r="D16" s="115">
        <v>2003</v>
      </c>
      <c r="E16" s="116" t="s">
        <v>1819</v>
      </c>
      <c r="F16" s="114" t="s">
        <v>463</v>
      </c>
      <c r="G16" s="114" t="s">
        <v>1059</v>
      </c>
      <c r="H16" s="115">
        <v>28</v>
      </c>
      <c r="I16" s="115">
        <v>4</v>
      </c>
      <c r="J16" s="114" t="s">
        <v>563</v>
      </c>
      <c r="K16" s="128" t="s">
        <v>1539</v>
      </c>
      <c r="L16" s="29" t="s">
        <v>1367</v>
      </c>
      <c r="M16" s="29">
        <v>0</v>
      </c>
      <c r="N16" s="29">
        <v>0</v>
      </c>
      <c r="O16" s="29">
        <v>0</v>
      </c>
      <c r="P16" s="29">
        <v>0</v>
      </c>
      <c r="Q16" s="122" t="s">
        <v>557</v>
      </c>
      <c r="R16" s="122" t="s">
        <v>393</v>
      </c>
      <c r="S16" s="122" t="s">
        <v>440</v>
      </c>
      <c r="T16" s="122" t="s">
        <v>394</v>
      </c>
      <c r="U16" s="120" t="s">
        <v>1978</v>
      </c>
      <c r="V16" s="120" t="s">
        <v>1672</v>
      </c>
      <c r="W16" s="120" t="s">
        <v>392</v>
      </c>
    </row>
    <row r="17" spans="1:23" ht="229.5">
      <c r="A17" s="2">
        <v>9</v>
      </c>
      <c r="B17" s="7" t="s">
        <v>341</v>
      </c>
      <c r="C17" s="7" t="s">
        <v>346</v>
      </c>
      <c r="D17" s="7">
        <v>2004</v>
      </c>
      <c r="E17" s="7" t="s">
        <v>345</v>
      </c>
      <c r="F17" s="7" t="s">
        <v>477</v>
      </c>
      <c r="G17" s="7" t="s">
        <v>1059</v>
      </c>
      <c r="H17" s="7">
        <v>18</v>
      </c>
      <c r="I17" s="7">
        <v>1</v>
      </c>
      <c r="J17" s="7" t="s">
        <v>448</v>
      </c>
      <c r="K17" s="7" t="s">
        <v>1540</v>
      </c>
      <c r="L17" s="7" t="s">
        <v>1367</v>
      </c>
      <c r="M17" s="7">
        <v>0</v>
      </c>
      <c r="N17" s="7">
        <v>0</v>
      </c>
      <c r="O17" s="7">
        <v>1</v>
      </c>
      <c r="P17" s="7">
        <v>1</v>
      </c>
      <c r="Q17" s="7" t="s">
        <v>1348</v>
      </c>
      <c r="R17" s="7" t="s">
        <v>1586</v>
      </c>
      <c r="S17" s="7" t="s">
        <v>440</v>
      </c>
      <c r="T17" s="7" t="s">
        <v>1958</v>
      </c>
      <c r="U17" s="7" t="s">
        <v>1790</v>
      </c>
      <c r="V17" s="7" t="s">
        <v>348</v>
      </c>
      <c r="W17" s="7" t="s">
        <v>347</v>
      </c>
    </row>
    <row r="18" spans="1:23" ht="229.5">
      <c r="A18" s="2">
        <v>10</v>
      </c>
      <c r="B18" s="28" t="s">
        <v>341</v>
      </c>
      <c r="C18" s="114" t="s">
        <v>35</v>
      </c>
      <c r="D18" s="115">
        <v>2005</v>
      </c>
      <c r="E18" s="116" t="s">
        <v>456</v>
      </c>
      <c r="F18" s="114" t="s">
        <v>457</v>
      </c>
      <c r="G18" s="114" t="s">
        <v>1059</v>
      </c>
      <c r="H18" s="115">
        <v>2</v>
      </c>
      <c r="I18" s="115"/>
      <c r="J18" s="114" t="s">
        <v>448</v>
      </c>
      <c r="K18" s="128" t="s">
        <v>1541</v>
      </c>
      <c r="L18" s="29" t="s">
        <v>1358</v>
      </c>
      <c r="M18" s="29">
        <v>1</v>
      </c>
      <c r="N18" s="29">
        <v>1</v>
      </c>
      <c r="O18" s="29">
        <v>1</v>
      </c>
      <c r="P18" s="29">
        <v>0</v>
      </c>
      <c r="Q18" s="122" t="s">
        <v>1348</v>
      </c>
      <c r="R18" s="122" t="s">
        <v>468</v>
      </c>
      <c r="S18" s="122" t="s">
        <v>1605</v>
      </c>
      <c r="T18" s="122" t="s">
        <v>459</v>
      </c>
      <c r="U18" s="120" t="s">
        <v>1414</v>
      </c>
      <c r="V18" s="120" t="s">
        <v>1157</v>
      </c>
      <c r="W18" s="120" t="s">
        <v>1674</v>
      </c>
    </row>
    <row r="19" spans="1:23" ht="267.75">
      <c r="A19" s="2">
        <v>11</v>
      </c>
      <c r="B19" s="7" t="s">
        <v>341</v>
      </c>
      <c r="C19" s="7" t="s">
        <v>357</v>
      </c>
      <c r="D19" s="7">
        <v>2006</v>
      </c>
      <c r="E19" s="7" t="s">
        <v>358</v>
      </c>
      <c r="F19" s="7" t="s">
        <v>359</v>
      </c>
      <c r="G19" s="7" t="s">
        <v>1061</v>
      </c>
      <c r="H19" s="7"/>
      <c r="I19" s="7"/>
      <c r="J19" s="7" t="s">
        <v>448</v>
      </c>
      <c r="K19" s="7" t="s">
        <v>360</v>
      </c>
      <c r="L19" s="7" t="s">
        <v>1379</v>
      </c>
      <c r="M19" s="7">
        <v>0</v>
      </c>
      <c r="N19" s="7">
        <v>1</v>
      </c>
      <c r="O19" s="7">
        <v>0</v>
      </c>
      <c r="P19" s="7">
        <v>0</v>
      </c>
      <c r="Q19" s="7" t="s">
        <v>1348</v>
      </c>
      <c r="R19" s="7" t="s">
        <v>362</v>
      </c>
      <c r="S19" s="7" t="s">
        <v>440</v>
      </c>
      <c r="T19" s="7" t="s">
        <v>363</v>
      </c>
      <c r="U19" s="7" t="s">
        <v>361</v>
      </c>
      <c r="V19" s="7" t="s">
        <v>1673</v>
      </c>
      <c r="W19" s="7" t="s">
        <v>1675</v>
      </c>
    </row>
    <row r="20" spans="1:23" s="45" customFormat="1" ht="178.5">
      <c r="A20" s="2">
        <v>12</v>
      </c>
      <c r="B20" s="28" t="s">
        <v>341</v>
      </c>
      <c r="C20" s="114" t="s">
        <v>395</v>
      </c>
      <c r="D20" s="115">
        <v>2006</v>
      </c>
      <c r="E20" s="116" t="s">
        <v>396</v>
      </c>
      <c r="F20" s="114" t="s">
        <v>397</v>
      </c>
      <c r="G20" s="114" t="s">
        <v>1059</v>
      </c>
      <c r="H20" s="115">
        <v>40</v>
      </c>
      <c r="I20" s="115">
        <v>2</v>
      </c>
      <c r="J20" s="114" t="s">
        <v>398</v>
      </c>
      <c r="K20" s="128" t="s">
        <v>1542</v>
      </c>
      <c r="L20" s="29" t="s">
        <v>1358</v>
      </c>
      <c r="M20" s="29">
        <v>1</v>
      </c>
      <c r="N20" s="29">
        <v>1</v>
      </c>
      <c r="O20" s="29">
        <v>1</v>
      </c>
      <c r="P20" s="29">
        <v>1</v>
      </c>
      <c r="Q20" s="122" t="s">
        <v>1348</v>
      </c>
      <c r="R20" s="122" t="s">
        <v>1588</v>
      </c>
      <c r="S20" s="122" t="s">
        <v>440</v>
      </c>
      <c r="T20" s="122" t="s">
        <v>1622</v>
      </c>
      <c r="U20" s="120" t="s">
        <v>1158</v>
      </c>
      <c r="V20" s="120" t="s">
        <v>1159</v>
      </c>
      <c r="W20" s="120" t="s">
        <v>1676</v>
      </c>
    </row>
    <row r="21" spans="1:23" ht="153">
      <c r="A21" s="2">
        <v>13</v>
      </c>
      <c r="B21" s="7" t="s">
        <v>341</v>
      </c>
      <c r="C21" s="7" t="s">
        <v>403</v>
      </c>
      <c r="D21" s="7">
        <v>2006</v>
      </c>
      <c r="E21" s="7" t="s">
        <v>1820</v>
      </c>
      <c r="F21" s="7" t="s">
        <v>404</v>
      </c>
      <c r="G21" s="7" t="s">
        <v>1059</v>
      </c>
      <c r="H21" s="7">
        <v>12</v>
      </c>
      <c r="I21" s="7">
        <v>3</v>
      </c>
      <c r="J21" s="7" t="s">
        <v>448</v>
      </c>
      <c r="K21" s="7" t="s">
        <v>405</v>
      </c>
      <c r="L21" s="7" t="s">
        <v>440</v>
      </c>
      <c r="M21" s="7">
        <v>0</v>
      </c>
      <c r="N21" s="7">
        <v>0</v>
      </c>
      <c r="O21" s="7">
        <v>0</v>
      </c>
      <c r="P21" s="7">
        <v>0</v>
      </c>
      <c r="Q21" s="7" t="s">
        <v>558</v>
      </c>
      <c r="R21" s="7" t="s">
        <v>406</v>
      </c>
      <c r="S21" s="7" t="s">
        <v>407</v>
      </c>
      <c r="T21" s="7" t="s">
        <v>1957</v>
      </c>
      <c r="U21" s="7" t="s">
        <v>1160</v>
      </c>
      <c r="V21" s="7" t="s">
        <v>1677</v>
      </c>
      <c r="W21" s="7"/>
    </row>
    <row r="22" spans="1:23" ht="229.5">
      <c r="A22" s="2">
        <v>14</v>
      </c>
      <c r="B22" s="28" t="s">
        <v>341</v>
      </c>
      <c r="C22" s="114" t="s">
        <v>364</v>
      </c>
      <c r="D22" s="115">
        <v>2008</v>
      </c>
      <c r="E22" s="116" t="s">
        <v>1821</v>
      </c>
      <c r="F22" s="114" t="s">
        <v>365</v>
      </c>
      <c r="G22" s="114" t="s">
        <v>1059</v>
      </c>
      <c r="H22" s="115">
        <v>28</v>
      </c>
      <c r="I22" s="115">
        <v>6</v>
      </c>
      <c r="J22" s="114" t="s">
        <v>464</v>
      </c>
      <c r="K22" s="128" t="s">
        <v>1543</v>
      </c>
      <c r="L22" s="29" t="s">
        <v>1379</v>
      </c>
      <c r="M22" s="29">
        <v>0</v>
      </c>
      <c r="N22" s="29">
        <v>0</v>
      </c>
      <c r="O22" s="29">
        <v>0</v>
      </c>
      <c r="P22" s="29">
        <v>0</v>
      </c>
      <c r="Q22" s="122" t="s">
        <v>1348</v>
      </c>
      <c r="R22" s="122" t="s">
        <v>1589</v>
      </c>
      <c r="S22" s="122" t="s">
        <v>1606</v>
      </c>
      <c r="T22" s="122" t="s">
        <v>366</v>
      </c>
      <c r="U22" s="120" t="s">
        <v>1979</v>
      </c>
      <c r="V22" s="120" t="s">
        <v>1161</v>
      </c>
      <c r="W22" s="120" t="s">
        <v>1678</v>
      </c>
    </row>
    <row r="23" spans="1:23" ht="178.5">
      <c r="A23" s="2">
        <v>15</v>
      </c>
      <c r="B23" s="7" t="s">
        <v>341</v>
      </c>
      <c r="C23" s="7" t="s">
        <v>349</v>
      </c>
      <c r="D23" s="7">
        <v>2009</v>
      </c>
      <c r="E23" s="7" t="s">
        <v>1822</v>
      </c>
      <c r="F23" s="7" t="s">
        <v>447</v>
      </c>
      <c r="G23" s="7" t="s">
        <v>1059</v>
      </c>
      <c r="H23" s="7">
        <v>29</v>
      </c>
      <c r="I23" s="7">
        <v>7</v>
      </c>
      <c r="J23" s="7" t="s">
        <v>448</v>
      </c>
      <c r="K23" s="7" t="s">
        <v>350</v>
      </c>
      <c r="L23" s="7" t="s">
        <v>1379</v>
      </c>
      <c r="M23" s="7">
        <v>0</v>
      </c>
      <c r="N23" s="7">
        <v>0</v>
      </c>
      <c r="O23" s="7">
        <v>0</v>
      </c>
      <c r="P23" s="7">
        <v>1</v>
      </c>
      <c r="Q23" s="7" t="s">
        <v>1348</v>
      </c>
      <c r="R23" s="7" t="s">
        <v>1590</v>
      </c>
      <c r="S23" s="7" t="s">
        <v>440</v>
      </c>
      <c r="T23" s="7" t="s">
        <v>1623</v>
      </c>
      <c r="U23" s="7" t="s">
        <v>1980</v>
      </c>
      <c r="V23" s="7" t="s">
        <v>1162</v>
      </c>
      <c r="W23" s="7" t="s">
        <v>1679</v>
      </c>
    </row>
    <row r="24" spans="1:23" ht="204">
      <c r="A24" s="2">
        <v>16</v>
      </c>
      <c r="B24" s="28" t="s">
        <v>341</v>
      </c>
      <c r="C24" s="114" t="s">
        <v>382</v>
      </c>
      <c r="D24" s="115">
        <v>2009</v>
      </c>
      <c r="E24" s="116" t="s">
        <v>1823</v>
      </c>
      <c r="F24" s="114" t="s">
        <v>149</v>
      </c>
      <c r="G24" s="114" t="s">
        <v>1059</v>
      </c>
      <c r="H24" s="115">
        <v>24</v>
      </c>
      <c r="I24" s="115">
        <v>5</v>
      </c>
      <c r="J24" s="114" t="s">
        <v>563</v>
      </c>
      <c r="K24" s="128" t="s">
        <v>1544</v>
      </c>
      <c r="L24" s="29" t="s">
        <v>1381</v>
      </c>
      <c r="M24" s="29">
        <v>0</v>
      </c>
      <c r="N24" s="29">
        <v>0</v>
      </c>
      <c r="O24" s="29">
        <v>0</v>
      </c>
      <c r="P24" s="29">
        <v>0</v>
      </c>
      <c r="Q24" s="122" t="s">
        <v>557</v>
      </c>
      <c r="R24" s="122" t="s">
        <v>383</v>
      </c>
      <c r="S24" s="122" t="s">
        <v>385</v>
      </c>
      <c r="T24" s="122" t="s">
        <v>384</v>
      </c>
      <c r="U24" s="120" t="s">
        <v>1981</v>
      </c>
      <c r="V24" s="120" t="s">
        <v>1680</v>
      </c>
      <c r="W24" s="120" t="s">
        <v>1681</v>
      </c>
    </row>
    <row r="25" spans="1:23" ht="127.5">
      <c r="A25" s="2">
        <v>17</v>
      </c>
      <c r="B25" s="7" t="s">
        <v>341</v>
      </c>
      <c r="C25" s="7" t="s">
        <v>351</v>
      </c>
      <c r="D25" s="7">
        <v>2010</v>
      </c>
      <c r="E25" s="7" t="s">
        <v>352</v>
      </c>
      <c r="F25" s="7" t="s">
        <v>353</v>
      </c>
      <c r="G25" s="7" t="s">
        <v>1059</v>
      </c>
      <c r="H25" s="7">
        <v>39</v>
      </c>
      <c r="I25" s="7">
        <v>2</v>
      </c>
      <c r="J25" s="7" t="s">
        <v>754</v>
      </c>
      <c r="K25" s="7" t="s">
        <v>1545</v>
      </c>
      <c r="L25" s="7" t="s">
        <v>1382</v>
      </c>
      <c r="M25" s="7">
        <v>0</v>
      </c>
      <c r="N25" s="7">
        <v>1</v>
      </c>
      <c r="O25" s="7">
        <v>0</v>
      </c>
      <c r="P25" s="7">
        <v>0</v>
      </c>
      <c r="Q25" s="7" t="s">
        <v>557</v>
      </c>
      <c r="R25" s="7" t="s">
        <v>354</v>
      </c>
      <c r="S25" s="7" t="s">
        <v>355</v>
      </c>
      <c r="T25" s="7" t="s">
        <v>472</v>
      </c>
      <c r="U25" s="7"/>
      <c r="V25" s="7" t="s">
        <v>356</v>
      </c>
      <c r="W25" s="7" t="s">
        <v>1682</v>
      </c>
    </row>
    <row r="26" spans="1:23" s="44" customFormat="1" ht="204">
      <c r="A26" s="2">
        <v>18</v>
      </c>
      <c r="B26" s="28" t="s">
        <v>341</v>
      </c>
      <c r="C26" s="114" t="s">
        <v>377</v>
      </c>
      <c r="D26" s="115">
        <v>2011</v>
      </c>
      <c r="E26" s="116" t="s">
        <v>1824</v>
      </c>
      <c r="F26" s="114" t="s">
        <v>378</v>
      </c>
      <c r="G26" s="114" t="s">
        <v>1059</v>
      </c>
      <c r="H26" s="115">
        <v>32</v>
      </c>
      <c r="I26" s="115">
        <v>3</v>
      </c>
      <c r="J26" s="114" t="s">
        <v>551</v>
      </c>
      <c r="K26" s="128" t="s">
        <v>1546</v>
      </c>
      <c r="L26" s="29" t="s">
        <v>1379</v>
      </c>
      <c r="M26" s="29">
        <v>0</v>
      </c>
      <c r="N26" s="29">
        <v>1</v>
      </c>
      <c r="O26" s="29">
        <v>0</v>
      </c>
      <c r="P26" s="29">
        <v>1</v>
      </c>
      <c r="Q26" s="122" t="s">
        <v>558</v>
      </c>
      <c r="R26" s="122" t="s">
        <v>380</v>
      </c>
      <c r="S26" s="122" t="s">
        <v>440</v>
      </c>
      <c r="T26" s="122" t="s">
        <v>379</v>
      </c>
      <c r="U26" s="120" t="s">
        <v>1982</v>
      </c>
      <c r="V26" s="120" t="s">
        <v>1683</v>
      </c>
      <c r="W26" s="120"/>
    </row>
    <row r="27" spans="1:23" ht="255">
      <c r="A27" s="2">
        <v>19</v>
      </c>
      <c r="B27" s="7" t="s">
        <v>341</v>
      </c>
      <c r="C27" s="7" t="s">
        <v>1793</v>
      </c>
      <c r="D27" s="7">
        <v>2011</v>
      </c>
      <c r="E27" s="7" t="s">
        <v>1825</v>
      </c>
      <c r="F27" s="7" t="s">
        <v>381</v>
      </c>
      <c r="G27" s="7" t="s">
        <v>1059</v>
      </c>
      <c r="H27" s="7">
        <v>64</v>
      </c>
      <c r="I27" s="7">
        <v>3</v>
      </c>
      <c r="J27" s="7" t="s">
        <v>563</v>
      </c>
      <c r="K27" s="7" t="s">
        <v>1547</v>
      </c>
      <c r="L27" s="7" t="s">
        <v>1358</v>
      </c>
      <c r="M27" s="7">
        <v>1</v>
      </c>
      <c r="N27" s="7">
        <v>1</v>
      </c>
      <c r="O27" s="7">
        <v>1</v>
      </c>
      <c r="P27" s="7">
        <v>1</v>
      </c>
      <c r="Q27" s="7" t="s">
        <v>537</v>
      </c>
      <c r="R27" s="7" t="s">
        <v>440</v>
      </c>
      <c r="S27" s="7" t="s">
        <v>440</v>
      </c>
      <c r="T27" s="7" t="s">
        <v>440</v>
      </c>
      <c r="U27" s="7" t="s">
        <v>1163</v>
      </c>
      <c r="V27" s="7" t="s">
        <v>1684</v>
      </c>
      <c r="W27" s="7" t="s">
        <v>1685</v>
      </c>
    </row>
    <row r="28" spans="1:23" ht="318.75">
      <c r="A28" s="2">
        <v>20</v>
      </c>
      <c r="B28" s="28" t="s">
        <v>341</v>
      </c>
      <c r="C28" s="114" t="s">
        <v>369</v>
      </c>
      <c r="D28" s="115">
        <v>2012</v>
      </c>
      <c r="E28" s="116" t="s">
        <v>1826</v>
      </c>
      <c r="F28" s="114" t="s">
        <v>370</v>
      </c>
      <c r="G28" s="114" t="s">
        <v>1059</v>
      </c>
      <c r="H28" s="115">
        <v>48</v>
      </c>
      <c r="I28" s="115">
        <v>6</v>
      </c>
      <c r="J28" s="114" t="s">
        <v>371</v>
      </c>
      <c r="K28" s="128" t="s">
        <v>1548</v>
      </c>
      <c r="L28" s="29" t="s">
        <v>1358</v>
      </c>
      <c r="M28" s="29">
        <v>1</v>
      </c>
      <c r="N28" s="29">
        <v>1</v>
      </c>
      <c r="O28" s="29">
        <v>1</v>
      </c>
      <c r="P28" s="29">
        <v>1</v>
      </c>
      <c r="Q28" s="122" t="s">
        <v>496</v>
      </c>
      <c r="R28" s="122" t="s">
        <v>373</v>
      </c>
      <c r="S28" s="122" t="s">
        <v>1607</v>
      </c>
      <c r="T28" s="122" t="s">
        <v>1624</v>
      </c>
      <c r="U28" s="120" t="s">
        <v>1164</v>
      </c>
      <c r="V28" s="120" t="s">
        <v>1686</v>
      </c>
      <c r="W28" s="120" t="s">
        <v>1165</v>
      </c>
    </row>
    <row r="29" spans="1:23" ht="216.75">
      <c r="A29" s="2">
        <v>21</v>
      </c>
      <c r="B29" s="7" t="s">
        <v>341</v>
      </c>
      <c r="C29" s="7" t="s">
        <v>1794</v>
      </c>
      <c r="D29" s="7">
        <v>2012</v>
      </c>
      <c r="E29" s="7" t="s">
        <v>1827</v>
      </c>
      <c r="F29" s="7" t="s">
        <v>514</v>
      </c>
      <c r="G29" s="7" t="s">
        <v>1061</v>
      </c>
      <c r="H29" s="7" t="s">
        <v>515</v>
      </c>
      <c r="I29" s="7"/>
      <c r="J29" s="7" t="s">
        <v>511</v>
      </c>
      <c r="K29" s="7" t="s">
        <v>1549</v>
      </c>
      <c r="L29" s="7" t="s">
        <v>1358</v>
      </c>
      <c r="M29" s="7">
        <v>1</v>
      </c>
      <c r="N29" s="7">
        <v>1</v>
      </c>
      <c r="O29" s="7">
        <v>1</v>
      </c>
      <c r="P29" s="7">
        <v>1</v>
      </c>
      <c r="Q29" s="7" t="s">
        <v>1066</v>
      </c>
      <c r="R29" s="7" t="s">
        <v>13</v>
      </c>
      <c r="S29" s="7" t="s">
        <v>1166</v>
      </c>
      <c r="T29" s="7" t="s">
        <v>517</v>
      </c>
      <c r="U29" s="7" t="s">
        <v>1983</v>
      </c>
      <c r="V29" s="7" t="s">
        <v>1687</v>
      </c>
      <c r="W29" s="7" t="s">
        <v>1167</v>
      </c>
    </row>
    <row r="30" spans="1:23" ht="344.25">
      <c r="A30" s="2">
        <v>22</v>
      </c>
      <c r="B30" s="28" t="s">
        <v>341</v>
      </c>
      <c r="C30" s="114" t="s">
        <v>367</v>
      </c>
      <c r="D30" s="115">
        <v>2013</v>
      </c>
      <c r="E30" s="116" t="s">
        <v>1828</v>
      </c>
      <c r="F30" s="114" t="s">
        <v>368</v>
      </c>
      <c r="G30" s="114" t="s">
        <v>1059</v>
      </c>
      <c r="H30" s="115">
        <v>22</v>
      </c>
      <c r="I30" s="115">
        <v>2</v>
      </c>
      <c r="J30" s="114" t="s">
        <v>191</v>
      </c>
      <c r="K30" s="128" t="s">
        <v>1550</v>
      </c>
      <c r="L30" s="29" t="s">
        <v>1358</v>
      </c>
      <c r="M30" s="29">
        <v>0</v>
      </c>
      <c r="N30" s="29">
        <v>0</v>
      </c>
      <c r="O30" s="29">
        <v>1</v>
      </c>
      <c r="P30" s="29">
        <v>1</v>
      </c>
      <c r="Q30" s="122" t="s">
        <v>1348</v>
      </c>
      <c r="R30" s="122" t="s">
        <v>1591</v>
      </c>
      <c r="S30" s="122" t="s">
        <v>1608</v>
      </c>
      <c r="T30" s="122" t="s">
        <v>1625</v>
      </c>
      <c r="U30" s="120" t="s">
        <v>1984</v>
      </c>
      <c r="V30" s="120" t="s">
        <v>1688</v>
      </c>
      <c r="W30" s="120" t="s">
        <v>1689</v>
      </c>
    </row>
    <row r="31" spans="1:23" ht="216.75">
      <c r="A31" s="2">
        <v>23</v>
      </c>
      <c r="B31" s="7" t="s">
        <v>341</v>
      </c>
      <c r="C31" s="7" t="s">
        <v>1795</v>
      </c>
      <c r="D31" s="7">
        <v>2013</v>
      </c>
      <c r="E31" s="7" t="s">
        <v>1186</v>
      </c>
      <c r="F31" s="7" t="s">
        <v>1187</v>
      </c>
      <c r="G31" s="7" t="s">
        <v>1059</v>
      </c>
      <c r="H31" s="7">
        <v>40</v>
      </c>
      <c r="I31" s="7">
        <v>11</v>
      </c>
      <c r="J31" s="7" t="s">
        <v>1188</v>
      </c>
      <c r="K31" s="7" t="s">
        <v>1551</v>
      </c>
      <c r="L31" s="7" t="s">
        <v>1358</v>
      </c>
      <c r="M31" s="7">
        <v>1</v>
      </c>
      <c r="N31" s="7">
        <v>1</v>
      </c>
      <c r="O31" s="7">
        <v>1</v>
      </c>
      <c r="P31" s="7">
        <v>1</v>
      </c>
      <c r="Q31" s="7" t="s">
        <v>1066</v>
      </c>
      <c r="R31" s="7" t="s">
        <v>1592</v>
      </c>
      <c r="S31" s="7" t="s">
        <v>1190</v>
      </c>
      <c r="T31" s="7" t="s">
        <v>1191</v>
      </c>
      <c r="U31" s="7" t="s">
        <v>814</v>
      </c>
      <c r="V31" s="7" t="s">
        <v>1192</v>
      </c>
      <c r="W31" s="7"/>
    </row>
    <row r="32" spans="1:23" ht="178.5">
      <c r="A32" s="2">
        <v>24</v>
      </c>
      <c r="B32" s="28" t="s">
        <v>341</v>
      </c>
      <c r="C32" s="114" t="s">
        <v>1796</v>
      </c>
      <c r="D32" s="115">
        <v>2014</v>
      </c>
      <c r="E32" s="116" t="s">
        <v>830</v>
      </c>
      <c r="F32" s="114" t="s">
        <v>831</v>
      </c>
      <c r="G32" s="114" t="s">
        <v>1059</v>
      </c>
      <c r="H32" s="115">
        <v>43</v>
      </c>
      <c r="I32" s="115"/>
      <c r="J32" s="114" t="s">
        <v>576</v>
      </c>
      <c r="K32" s="128" t="s">
        <v>1552</v>
      </c>
      <c r="L32" s="29" t="s">
        <v>440</v>
      </c>
      <c r="M32" s="29">
        <v>0</v>
      </c>
      <c r="N32" s="29">
        <v>0</v>
      </c>
      <c r="O32" s="29">
        <v>0</v>
      </c>
      <c r="P32" s="29">
        <v>0</v>
      </c>
      <c r="Q32" s="122" t="s">
        <v>558</v>
      </c>
      <c r="R32" s="122" t="s">
        <v>832</v>
      </c>
      <c r="S32" s="122" t="s">
        <v>833</v>
      </c>
      <c r="T32" s="122" t="s">
        <v>1626</v>
      </c>
      <c r="U32" s="120" t="s">
        <v>1985</v>
      </c>
      <c r="V32" s="120" t="s">
        <v>1690</v>
      </c>
      <c r="W32" s="120" t="s">
        <v>1691</v>
      </c>
    </row>
    <row r="33" spans="1:23" s="42" customFormat="1" ht="293.25">
      <c r="A33" s="2">
        <v>25</v>
      </c>
      <c r="B33" s="7" t="s">
        <v>341</v>
      </c>
      <c r="C33" s="7" t="s">
        <v>1797</v>
      </c>
      <c r="D33" s="7">
        <v>2014</v>
      </c>
      <c r="E33" s="7" t="s">
        <v>1829</v>
      </c>
      <c r="F33" s="7" t="s">
        <v>834</v>
      </c>
      <c r="G33" s="7" t="s">
        <v>1059</v>
      </c>
      <c r="H33" s="7">
        <v>22</v>
      </c>
      <c r="I33" s="7">
        <v>3</v>
      </c>
      <c r="J33" s="7" t="s">
        <v>835</v>
      </c>
      <c r="K33" s="7" t="s">
        <v>1553</v>
      </c>
      <c r="L33" s="7" t="s">
        <v>440</v>
      </c>
      <c r="M33" s="7">
        <v>0</v>
      </c>
      <c r="N33" s="7">
        <v>0</v>
      </c>
      <c r="O33" s="7">
        <v>0</v>
      </c>
      <c r="P33" s="7">
        <v>1</v>
      </c>
      <c r="Q33" s="7" t="s">
        <v>1348</v>
      </c>
      <c r="R33" s="7"/>
      <c r="S33" s="7"/>
      <c r="T33" s="7" t="s">
        <v>1330</v>
      </c>
      <c r="U33" s="7"/>
      <c r="V33" s="7"/>
      <c r="W33" s="7" t="s">
        <v>836</v>
      </c>
    </row>
    <row r="34" spans="1:23" s="42" customFormat="1" ht="229.5">
      <c r="A34" s="2">
        <v>26</v>
      </c>
      <c r="B34" s="28" t="s">
        <v>341</v>
      </c>
      <c r="C34" s="114" t="s">
        <v>1798</v>
      </c>
      <c r="D34" s="115">
        <v>2015</v>
      </c>
      <c r="E34" s="116" t="s">
        <v>897</v>
      </c>
      <c r="F34" s="114" t="s">
        <v>1340</v>
      </c>
      <c r="G34" s="114" t="s">
        <v>1060</v>
      </c>
      <c r="H34" s="115" t="s">
        <v>917</v>
      </c>
      <c r="I34" s="115"/>
      <c r="J34" s="114" t="s">
        <v>1199</v>
      </c>
      <c r="K34" s="128" t="s">
        <v>1554</v>
      </c>
      <c r="L34" s="29" t="s">
        <v>1383</v>
      </c>
      <c r="M34" s="29">
        <v>1</v>
      </c>
      <c r="N34" s="29">
        <v>1</v>
      </c>
      <c r="O34" s="29">
        <v>1</v>
      </c>
      <c r="P34" s="29">
        <v>0</v>
      </c>
      <c r="Q34" s="122" t="s">
        <v>558</v>
      </c>
      <c r="R34" s="122" t="s">
        <v>1593</v>
      </c>
      <c r="S34" s="122" t="s">
        <v>1609</v>
      </c>
      <c r="T34" s="122" t="s">
        <v>1627</v>
      </c>
      <c r="U34" s="120" t="s">
        <v>936</v>
      </c>
      <c r="V34" s="120" t="s">
        <v>1692</v>
      </c>
      <c r="W34" s="120" t="s">
        <v>1693</v>
      </c>
    </row>
    <row r="35" spans="1:23" s="42" customFormat="1" ht="255">
      <c r="A35" s="2">
        <v>27</v>
      </c>
      <c r="B35" s="7" t="s">
        <v>341</v>
      </c>
      <c r="C35" s="7" t="s">
        <v>1798</v>
      </c>
      <c r="D35" s="7">
        <v>2015</v>
      </c>
      <c r="E35" s="7" t="s">
        <v>898</v>
      </c>
      <c r="F35" s="7" t="s">
        <v>1340</v>
      </c>
      <c r="G35" s="48" t="s">
        <v>1060</v>
      </c>
      <c r="H35" s="7" t="s">
        <v>917</v>
      </c>
      <c r="I35" s="7"/>
      <c r="J35" s="7" t="s">
        <v>1199</v>
      </c>
      <c r="K35" s="7" t="s">
        <v>1555</v>
      </c>
      <c r="L35" s="7" t="s">
        <v>1370</v>
      </c>
      <c r="M35" s="7">
        <v>1</v>
      </c>
      <c r="N35" s="7">
        <v>1</v>
      </c>
      <c r="O35" s="7">
        <v>1</v>
      </c>
      <c r="P35" s="7">
        <v>0</v>
      </c>
      <c r="Q35" s="7" t="s">
        <v>558</v>
      </c>
      <c r="R35" s="7" t="s">
        <v>1593</v>
      </c>
      <c r="S35" s="7" t="s">
        <v>1610</v>
      </c>
      <c r="T35" s="7" t="s">
        <v>1627</v>
      </c>
      <c r="U35" s="7" t="s">
        <v>937</v>
      </c>
      <c r="V35" s="7" t="s">
        <v>1694</v>
      </c>
      <c r="W35" s="7" t="s">
        <v>1695</v>
      </c>
    </row>
    <row r="36" spans="1:23" s="42" customFormat="1" ht="255">
      <c r="A36" s="2">
        <v>28</v>
      </c>
      <c r="B36" s="28" t="s">
        <v>341</v>
      </c>
      <c r="C36" s="114" t="s">
        <v>1799</v>
      </c>
      <c r="D36" s="115">
        <v>2015</v>
      </c>
      <c r="E36" s="116" t="s">
        <v>899</v>
      </c>
      <c r="F36" s="114" t="s">
        <v>1340</v>
      </c>
      <c r="G36" s="114" t="s">
        <v>1060</v>
      </c>
      <c r="H36" s="115" t="s">
        <v>917</v>
      </c>
      <c r="I36" s="115"/>
      <c r="J36" s="114" t="s">
        <v>1199</v>
      </c>
      <c r="K36" s="128" t="s">
        <v>1556</v>
      </c>
      <c r="L36" s="29" t="s">
        <v>1384</v>
      </c>
      <c r="M36" s="29">
        <v>1</v>
      </c>
      <c r="N36" s="29">
        <v>1</v>
      </c>
      <c r="O36" s="29">
        <v>1</v>
      </c>
      <c r="P36" s="29">
        <v>0</v>
      </c>
      <c r="Q36" s="122" t="s">
        <v>558</v>
      </c>
      <c r="R36" s="122" t="s">
        <v>1594</v>
      </c>
      <c r="S36" s="122" t="s">
        <v>1610</v>
      </c>
      <c r="T36" s="122" t="s">
        <v>1959</v>
      </c>
      <c r="U36" s="120" t="s">
        <v>939</v>
      </c>
      <c r="V36" s="120" t="s">
        <v>1696</v>
      </c>
      <c r="W36" s="120" t="s">
        <v>940</v>
      </c>
    </row>
    <row r="37" spans="1:23" s="42" customFormat="1" ht="242.25">
      <c r="A37" s="2">
        <v>29</v>
      </c>
      <c r="B37" s="7" t="s">
        <v>341</v>
      </c>
      <c r="C37" s="7" t="s">
        <v>904</v>
      </c>
      <c r="D37" s="7">
        <v>2015</v>
      </c>
      <c r="E37" s="7" t="s">
        <v>903</v>
      </c>
      <c r="F37" s="7" t="s">
        <v>1340</v>
      </c>
      <c r="G37" s="48" t="s">
        <v>1060</v>
      </c>
      <c r="H37" s="7" t="s">
        <v>917</v>
      </c>
      <c r="I37" s="7"/>
      <c r="J37" s="7" t="s">
        <v>1199</v>
      </c>
      <c r="K37" s="7" t="s">
        <v>1557</v>
      </c>
      <c r="L37" s="7" t="s">
        <v>1358</v>
      </c>
      <c r="M37" s="7">
        <v>1</v>
      </c>
      <c r="N37" s="7">
        <v>1</v>
      </c>
      <c r="O37" s="7">
        <v>1</v>
      </c>
      <c r="P37" s="7">
        <v>0</v>
      </c>
      <c r="Q37" s="7" t="s">
        <v>558</v>
      </c>
      <c r="R37" s="7" t="s">
        <v>941</v>
      </c>
      <c r="S37" s="7" t="s">
        <v>1611</v>
      </c>
      <c r="T37" s="7" t="s">
        <v>1627</v>
      </c>
      <c r="U37" s="7" t="s">
        <v>1986</v>
      </c>
      <c r="V37" s="7" t="s">
        <v>942</v>
      </c>
      <c r="W37" s="7"/>
    </row>
    <row r="38" spans="1:23" ht="357">
      <c r="A38" s="2">
        <v>30</v>
      </c>
      <c r="B38" s="28" t="s">
        <v>341</v>
      </c>
      <c r="C38" s="114" t="s">
        <v>1800</v>
      </c>
      <c r="D38" s="115">
        <v>2015</v>
      </c>
      <c r="E38" s="116" t="s">
        <v>1830</v>
      </c>
      <c r="F38" s="114" t="s">
        <v>1340</v>
      </c>
      <c r="G38" s="114" t="s">
        <v>1060</v>
      </c>
      <c r="H38" s="115" t="s">
        <v>917</v>
      </c>
      <c r="I38" s="115"/>
      <c r="J38" s="114" t="s">
        <v>1199</v>
      </c>
      <c r="K38" s="128" t="s">
        <v>1558</v>
      </c>
      <c r="L38" s="29" t="s">
        <v>1385</v>
      </c>
      <c r="M38" s="29">
        <v>1</v>
      </c>
      <c r="N38" s="29">
        <v>1</v>
      </c>
      <c r="O38" s="29">
        <v>1</v>
      </c>
      <c r="P38" s="29">
        <v>0</v>
      </c>
      <c r="Q38" s="122" t="s">
        <v>558</v>
      </c>
      <c r="R38" s="122" t="s">
        <v>943</v>
      </c>
      <c r="S38" s="122" t="s">
        <v>1612</v>
      </c>
      <c r="T38" s="122" t="s">
        <v>1627</v>
      </c>
      <c r="U38" s="120" t="s">
        <v>944</v>
      </c>
      <c r="V38" s="120" t="s">
        <v>1697</v>
      </c>
      <c r="W38" s="120" t="s">
        <v>1698</v>
      </c>
    </row>
    <row r="39" spans="1:23" ht="140.25">
      <c r="A39" s="2">
        <v>31</v>
      </c>
      <c r="B39" s="7" t="s">
        <v>408</v>
      </c>
      <c r="C39" s="7" t="s">
        <v>357</v>
      </c>
      <c r="D39" s="7">
        <v>2006</v>
      </c>
      <c r="E39" s="7" t="s">
        <v>1831</v>
      </c>
      <c r="F39" s="7" t="s">
        <v>409</v>
      </c>
      <c r="G39" s="7" t="s">
        <v>1059</v>
      </c>
      <c r="H39" s="7">
        <v>34</v>
      </c>
      <c r="I39" s="7">
        <v>10</v>
      </c>
      <c r="J39" s="7" t="s">
        <v>448</v>
      </c>
      <c r="K39" s="7" t="s">
        <v>410</v>
      </c>
      <c r="L39" s="7" t="s">
        <v>1358</v>
      </c>
      <c r="M39" s="7">
        <v>0</v>
      </c>
      <c r="N39" s="7">
        <v>0</v>
      </c>
      <c r="O39" s="7">
        <v>0</v>
      </c>
      <c r="P39" s="7">
        <v>0</v>
      </c>
      <c r="Q39" s="7" t="s">
        <v>558</v>
      </c>
      <c r="R39" s="7" t="s">
        <v>411</v>
      </c>
      <c r="S39" s="7" t="s">
        <v>440</v>
      </c>
      <c r="T39" s="7" t="s">
        <v>1962</v>
      </c>
      <c r="U39" s="7" t="s">
        <v>1168</v>
      </c>
      <c r="V39" s="7" t="s">
        <v>1476</v>
      </c>
      <c r="W39" s="7" t="s">
        <v>1477</v>
      </c>
    </row>
    <row r="40" spans="1:23" ht="191.25">
      <c r="A40" s="2">
        <v>32</v>
      </c>
      <c r="B40" s="28" t="s">
        <v>408</v>
      </c>
      <c r="C40" s="114" t="s">
        <v>1801</v>
      </c>
      <c r="D40" s="115">
        <v>2012</v>
      </c>
      <c r="E40" s="116" t="s">
        <v>1832</v>
      </c>
      <c r="F40" s="114" t="s">
        <v>510</v>
      </c>
      <c r="G40" s="114" t="s">
        <v>1059</v>
      </c>
      <c r="H40" s="115">
        <v>13</v>
      </c>
      <c r="I40" s="115">
        <v>1</v>
      </c>
      <c r="J40" s="114" t="s">
        <v>511</v>
      </c>
      <c r="K40" s="128" t="s">
        <v>412</v>
      </c>
      <c r="L40" s="29" t="s">
        <v>1387</v>
      </c>
      <c r="M40" s="29">
        <v>0</v>
      </c>
      <c r="N40" s="29">
        <v>1</v>
      </c>
      <c r="O40" s="29">
        <v>1</v>
      </c>
      <c r="P40" s="29">
        <v>0</v>
      </c>
      <c r="Q40" s="122" t="s">
        <v>558</v>
      </c>
      <c r="R40" s="122" t="s">
        <v>413</v>
      </c>
      <c r="S40" s="122" t="s">
        <v>440</v>
      </c>
      <c r="T40" s="122" t="s">
        <v>1961</v>
      </c>
      <c r="U40" s="120" t="s">
        <v>1987</v>
      </c>
      <c r="V40" s="120" t="s">
        <v>1699</v>
      </c>
      <c r="W40" s="120" t="s">
        <v>414</v>
      </c>
    </row>
    <row r="41" spans="1:23" ht="306">
      <c r="A41" s="2">
        <v>33</v>
      </c>
      <c r="B41" s="7" t="s">
        <v>408</v>
      </c>
      <c r="C41" s="7" t="s">
        <v>415</v>
      </c>
      <c r="D41" s="7">
        <v>2006</v>
      </c>
      <c r="E41" s="7" t="s">
        <v>1833</v>
      </c>
      <c r="F41" s="7" t="s">
        <v>416</v>
      </c>
      <c r="G41" s="7" t="s">
        <v>1059</v>
      </c>
      <c r="H41" s="7">
        <v>20</v>
      </c>
      <c r="I41" s="7">
        <v>3</v>
      </c>
      <c r="J41" s="7" t="s">
        <v>448</v>
      </c>
      <c r="K41" s="7" t="s">
        <v>417</v>
      </c>
      <c r="L41" s="7" t="s">
        <v>1386</v>
      </c>
      <c r="M41" s="7">
        <v>0</v>
      </c>
      <c r="N41" s="7">
        <v>0</v>
      </c>
      <c r="O41" s="7">
        <v>0</v>
      </c>
      <c r="P41" s="7">
        <v>0</v>
      </c>
      <c r="Q41" s="7" t="s">
        <v>557</v>
      </c>
      <c r="R41" s="7" t="s">
        <v>418</v>
      </c>
      <c r="S41" s="7" t="s">
        <v>440</v>
      </c>
      <c r="T41" s="7" t="s">
        <v>555</v>
      </c>
      <c r="U41" s="7" t="s">
        <v>419</v>
      </c>
      <c r="V41" s="7" t="s">
        <v>1700</v>
      </c>
      <c r="W41" s="7" t="s">
        <v>1701</v>
      </c>
    </row>
    <row r="42" spans="1:23" ht="255">
      <c r="A42" s="2">
        <v>34</v>
      </c>
      <c r="B42" s="28" t="s">
        <v>420</v>
      </c>
      <c r="C42" s="114" t="s">
        <v>1802</v>
      </c>
      <c r="D42" s="115">
        <v>2013</v>
      </c>
      <c r="E42" s="116" t="s">
        <v>1834</v>
      </c>
      <c r="F42" s="114" t="s">
        <v>837</v>
      </c>
      <c r="G42" s="114" t="s">
        <v>1059</v>
      </c>
      <c r="H42" s="115">
        <v>46</v>
      </c>
      <c r="I42" s="115">
        <v>8</v>
      </c>
      <c r="J42" s="114" t="s">
        <v>838</v>
      </c>
      <c r="K42" s="128" t="s">
        <v>1559</v>
      </c>
      <c r="L42" s="29" t="s">
        <v>1358</v>
      </c>
      <c r="M42" s="29">
        <v>0</v>
      </c>
      <c r="N42" s="29">
        <v>1</v>
      </c>
      <c r="O42" s="29">
        <v>1</v>
      </c>
      <c r="P42" s="29">
        <v>1</v>
      </c>
      <c r="Q42" s="122" t="s">
        <v>558</v>
      </c>
      <c r="R42" s="122" t="s">
        <v>1595</v>
      </c>
      <c r="S42" s="122"/>
      <c r="T42" s="122" t="s">
        <v>1960</v>
      </c>
      <c r="U42" s="120" t="s">
        <v>839</v>
      </c>
      <c r="V42" s="120" t="s">
        <v>1494</v>
      </c>
      <c r="W42" s="120" t="s">
        <v>1702</v>
      </c>
    </row>
    <row r="43" spans="1:23" ht="216.75">
      <c r="A43" s="2">
        <v>35</v>
      </c>
      <c r="B43" s="7" t="s">
        <v>420</v>
      </c>
      <c r="C43" s="7" t="s">
        <v>421</v>
      </c>
      <c r="D43" s="7">
        <v>2012</v>
      </c>
      <c r="E43" s="7" t="s">
        <v>1835</v>
      </c>
      <c r="F43" s="7" t="s">
        <v>422</v>
      </c>
      <c r="G43" s="7" t="s">
        <v>1059</v>
      </c>
      <c r="H43" s="7">
        <v>24</v>
      </c>
      <c r="I43" s="7">
        <v>4</v>
      </c>
      <c r="J43" s="7" t="s">
        <v>563</v>
      </c>
      <c r="K43" s="7" t="s">
        <v>423</v>
      </c>
      <c r="L43" s="7" t="s">
        <v>1358</v>
      </c>
      <c r="M43" s="7">
        <v>0</v>
      </c>
      <c r="N43" s="7">
        <v>0</v>
      </c>
      <c r="O43" s="7">
        <v>1</v>
      </c>
      <c r="P43" s="7">
        <v>1</v>
      </c>
      <c r="Q43" s="7" t="s">
        <v>1348</v>
      </c>
      <c r="R43" s="7" t="s">
        <v>1596</v>
      </c>
      <c r="S43" s="7" t="s">
        <v>1613</v>
      </c>
      <c r="T43" s="7" t="s">
        <v>965</v>
      </c>
      <c r="U43" s="7" t="s">
        <v>1485</v>
      </c>
      <c r="V43" s="7" t="s">
        <v>1486</v>
      </c>
      <c r="W43" s="7" t="s">
        <v>1703</v>
      </c>
    </row>
    <row r="44" spans="1:23" ht="395.25">
      <c r="A44" s="2">
        <v>36</v>
      </c>
      <c r="B44" s="28" t="s">
        <v>420</v>
      </c>
      <c r="C44" s="114" t="s">
        <v>966</v>
      </c>
      <c r="D44" s="115">
        <v>2006</v>
      </c>
      <c r="E44" s="116" t="s">
        <v>1836</v>
      </c>
      <c r="F44" s="114" t="s">
        <v>109</v>
      </c>
      <c r="G44" s="114" t="s">
        <v>1059</v>
      </c>
      <c r="H44" s="115">
        <v>26</v>
      </c>
      <c r="I44" s="115">
        <v>3</v>
      </c>
      <c r="J44" s="114" t="s">
        <v>968</v>
      </c>
      <c r="K44" s="128" t="s">
        <v>1560</v>
      </c>
      <c r="L44" s="29" t="s">
        <v>1386</v>
      </c>
      <c r="M44" s="29">
        <v>0</v>
      </c>
      <c r="N44" s="29">
        <v>0</v>
      </c>
      <c r="O44" s="29">
        <v>0</v>
      </c>
      <c r="P44" s="29">
        <v>0</v>
      </c>
      <c r="Q44" s="122" t="s">
        <v>1348</v>
      </c>
      <c r="R44" s="122" t="s">
        <v>967</v>
      </c>
      <c r="S44" s="122" t="s">
        <v>440</v>
      </c>
      <c r="T44" s="122" t="s">
        <v>1963</v>
      </c>
      <c r="U44" s="120" t="s">
        <v>2207</v>
      </c>
      <c r="V44" s="120" t="s">
        <v>1704</v>
      </c>
      <c r="W44" s="120" t="s">
        <v>1705</v>
      </c>
    </row>
    <row r="45" spans="1:23" ht="318.75">
      <c r="A45" s="2">
        <v>37</v>
      </c>
      <c r="B45" s="7" t="s">
        <v>420</v>
      </c>
      <c r="C45" s="7" t="s">
        <v>902</v>
      </c>
      <c r="D45" s="7">
        <v>2015</v>
      </c>
      <c r="E45" s="7" t="s">
        <v>901</v>
      </c>
      <c r="F45" s="7" t="s">
        <v>1340</v>
      </c>
      <c r="G45" s="7" t="s">
        <v>1060</v>
      </c>
      <c r="H45" s="7" t="s">
        <v>917</v>
      </c>
      <c r="I45" s="7"/>
      <c r="J45" s="7" t="s">
        <v>1199</v>
      </c>
      <c r="K45" s="7" t="s">
        <v>1561</v>
      </c>
      <c r="L45" s="7" t="s">
        <v>1379</v>
      </c>
      <c r="M45" s="7">
        <v>1</v>
      </c>
      <c r="N45" s="7">
        <v>1</v>
      </c>
      <c r="O45" s="7">
        <v>1</v>
      </c>
      <c r="P45" s="7">
        <v>0</v>
      </c>
      <c r="Q45" s="7" t="s">
        <v>1348</v>
      </c>
      <c r="R45" s="7" t="s">
        <v>1597</v>
      </c>
      <c r="S45" s="7" t="s">
        <v>1612</v>
      </c>
      <c r="T45" s="7" t="s">
        <v>1964</v>
      </c>
      <c r="U45" s="7" t="s">
        <v>935</v>
      </c>
      <c r="V45" s="7" t="s">
        <v>1706</v>
      </c>
      <c r="W45" s="7" t="s">
        <v>1496</v>
      </c>
    </row>
    <row r="46" spans="1:23" ht="204">
      <c r="A46" s="2">
        <v>38</v>
      </c>
      <c r="B46" s="28" t="s">
        <v>420</v>
      </c>
      <c r="C46" s="114" t="s">
        <v>1803</v>
      </c>
      <c r="D46" s="115">
        <v>2015</v>
      </c>
      <c r="E46" s="116" t="s">
        <v>1837</v>
      </c>
      <c r="F46" s="114" t="s">
        <v>1234</v>
      </c>
      <c r="G46" s="114" t="s">
        <v>1059</v>
      </c>
      <c r="H46" s="115">
        <v>7</v>
      </c>
      <c r="I46" s="115">
        <v>2</v>
      </c>
      <c r="J46" s="114" t="s">
        <v>1235</v>
      </c>
      <c r="K46" s="128" t="s">
        <v>1562</v>
      </c>
      <c r="L46" s="29" t="s">
        <v>1392</v>
      </c>
      <c r="M46" s="29">
        <v>0</v>
      </c>
      <c r="N46" s="29">
        <v>0</v>
      </c>
      <c r="O46" s="29">
        <v>1</v>
      </c>
      <c r="P46" s="29">
        <v>0</v>
      </c>
      <c r="Q46" s="122" t="s">
        <v>558</v>
      </c>
      <c r="R46" s="122" t="s">
        <v>1598</v>
      </c>
      <c r="S46" s="122"/>
      <c r="T46" s="122" t="s">
        <v>1965</v>
      </c>
      <c r="U46" s="120" t="s">
        <v>1236</v>
      </c>
      <c r="V46" s="120"/>
      <c r="W46" s="120" t="s">
        <v>1709</v>
      </c>
    </row>
    <row r="47" spans="1:23" ht="242.25">
      <c r="A47" s="2">
        <v>39</v>
      </c>
      <c r="B47" s="7" t="s">
        <v>420</v>
      </c>
      <c r="C47" s="7" t="s">
        <v>970</v>
      </c>
      <c r="D47" s="7">
        <v>1998</v>
      </c>
      <c r="E47" s="7" t="s">
        <v>969</v>
      </c>
      <c r="F47" s="7" t="s">
        <v>463</v>
      </c>
      <c r="G47" s="7" t="s">
        <v>1059</v>
      </c>
      <c r="H47" s="7">
        <v>24</v>
      </c>
      <c r="I47" s="7">
        <v>4</v>
      </c>
      <c r="J47" s="7" t="s">
        <v>448</v>
      </c>
      <c r="K47" s="7" t="s">
        <v>971</v>
      </c>
      <c r="L47" s="7" t="s">
        <v>1386</v>
      </c>
      <c r="M47" s="7">
        <v>0</v>
      </c>
      <c r="N47" s="7">
        <v>0</v>
      </c>
      <c r="O47" s="7">
        <v>0</v>
      </c>
      <c r="P47" s="7">
        <v>1</v>
      </c>
      <c r="Q47" s="7" t="s">
        <v>537</v>
      </c>
      <c r="R47" s="7" t="s">
        <v>440</v>
      </c>
      <c r="S47" s="7" t="s">
        <v>440</v>
      </c>
      <c r="T47" s="7" t="s">
        <v>440</v>
      </c>
      <c r="U47" s="7" t="s">
        <v>1988</v>
      </c>
      <c r="V47" s="7" t="s">
        <v>1478</v>
      </c>
      <c r="W47" s="7" t="s">
        <v>1479</v>
      </c>
    </row>
    <row r="48" spans="1:23" ht="165.75">
      <c r="A48" s="2">
        <v>40</v>
      </c>
      <c r="B48" s="28" t="s">
        <v>420</v>
      </c>
      <c r="C48" s="114" t="s">
        <v>972</v>
      </c>
      <c r="D48" s="115">
        <v>1999</v>
      </c>
      <c r="E48" s="116" t="s">
        <v>974</v>
      </c>
      <c r="F48" s="114" t="s">
        <v>1527</v>
      </c>
      <c r="G48" s="114" t="s">
        <v>1061</v>
      </c>
      <c r="H48" s="115"/>
      <c r="I48" s="115"/>
      <c r="J48" s="114" t="s">
        <v>448</v>
      </c>
      <c r="K48" s="128" t="s">
        <v>973</v>
      </c>
      <c r="L48" s="29" t="s">
        <v>1358</v>
      </c>
      <c r="M48" s="29">
        <v>0</v>
      </c>
      <c r="N48" s="29">
        <v>1</v>
      </c>
      <c r="O48" s="29">
        <v>1</v>
      </c>
      <c r="P48" s="29">
        <v>0</v>
      </c>
      <c r="Q48" s="122" t="s">
        <v>537</v>
      </c>
      <c r="R48" s="122" t="s">
        <v>440</v>
      </c>
      <c r="S48" s="122" t="s">
        <v>440</v>
      </c>
      <c r="T48" s="122" t="s">
        <v>440</v>
      </c>
      <c r="U48" s="120" t="s">
        <v>975</v>
      </c>
      <c r="V48" s="120" t="s">
        <v>1707</v>
      </c>
      <c r="W48" s="120"/>
    </row>
    <row r="49" spans="1:23" ht="255">
      <c r="A49" s="2">
        <v>41</v>
      </c>
      <c r="B49" s="7" t="s">
        <v>420</v>
      </c>
      <c r="C49" s="7" t="s">
        <v>976</v>
      </c>
      <c r="D49" s="7">
        <v>2008</v>
      </c>
      <c r="E49" s="7" t="s">
        <v>1838</v>
      </c>
      <c r="F49" s="7" t="s">
        <v>1528</v>
      </c>
      <c r="G49" s="7" t="s">
        <v>1061</v>
      </c>
      <c r="H49" s="7"/>
      <c r="I49" s="7"/>
      <c r="J49" s="7" t="s">
        <v>448</v>
      </c>
      <c r="K49" s="7" t="s">
        <v>977</v>
      </c>
      <c r="L49" s="7" t="s">
        <v>1358</v>
      </c>
      <c r="M49" s="7">
        <v>1</v>
      </c>
      <c r="N49" s="7">
        <v>1</v>
      </c>
      <c r="O49" s="7">
        <v>1</v>
      </c>
      <c r="P49" s="7">
        <v>0</v>
      </c>
      <c r="Q49" s="7" t="s">
        <v>496</v>
      </c>
      <c r="R49" s="7" t="s">
        <v>978</v>
      </c>
      <c r="S49" s="7" t="s">
        <v>440</v>
      </c>
      <c r="T49" s="7" t="s">
        <v>980</v>
      </c>
      <c r="U49" s="7" t="s">
        <v>979</v>
      </c>
      <c r="V49" s="7"/>
      <c r="W49" s="7" t="s">
        <v>1708</v>
      </c>
    </row>
    <row r="50" spans="1:23" s="44" customFormat="1" ht="255">
      <c r="A50" s="2">
        <v>42</v>
      </c>
      <c r="B50" s="28" t="s">
        <v>420</v>
      </c>
      <c r="C50" s="114" t="s">
        <v>981</v>
      </c>
      <c r="D50" s="115">
        <v>2012</v>
      </c>
      <c r="E50" s="116" t="s">
        <v>1839</v>
      </c>
      <c r="F50" s="114" t="s">
        <v>982</v>
      </c>
      <c r="G50" s="114" t="s">
        <v>1059</v>
      </c>
      <c r="H50" s="115">
        <v>24</v>
      </c>
      <c r="I50" s="115">
        <v>3</v>
      </c>
      <c r="J50" s="114" t="s">
        <v>439</v>
      </c>
      <c r="K50" s="128" t="s">
        <v>1563</v>
      </c>
      <c r="L50" s="29" t="s">
        <v>1386</v>
      </c>
      <c r="M50" s="29">
        <v>0</v>
      </c>
      <c r="N50" s="29">
        <v>0</v>
      </c>
      <c r="O50" s="29">
        <v>0</v>
      </c>
      <c r="P50" s="29">
        <v>1</v>
      </c>
      <c r="Q50" s="122" t="s">
        <v>1348</v>
      </c>
      <c r="R50" s="122" t="s">
        <v>1599</v>
      </c>
      <c r="S50" s="122" t="s">
        <v>440</v>
      </c>
      <c r="T50" s="122" t="s">
        <v>983</v>
      </c>
      <c r="U50" s="120" t="s">
        <v>1989</v>
      </c>
      <c r="V50" s="120" t="s">
        <v>1710</v>
      </c>
      <c r="W50" s="120"/>
    </row>
    <row r="51" spans="1:23" ht="140.25">
      <c r="A51" s="2">
        <v>43</v>
      </c>
      <c r="B51" s="7" t="s">
        <v>420</v>
      </c>
      <c r="C51" s="7" t="s">
        <v>1805</v>
      </c>
      <c r="D51" s="7">
        <v>2013</v>
      </c>
      <c r="E51" s="7" t="s">
        <v>1840</v>
      </c>
      <c r="F51" s="7" t="s">
        <v>982</v>
      </c>
      <c r="G51" s="7" t="s">
        <v>1059</v>
      </c>
      <c r="H51" s="7">
        <v>25</v>
      </c>
      <c r="I51" s="7">
        <v>3</v>
      </c>
      <c r="J51" s="7" t="s">
        <v>439</v>
      </c>
      <c r="K51" s="7" t="s">
        <v>1564</v>
      </c>
      <c r="L51" s="7" t="s">
        <v>1391</v>
      </c>
      <c r="M51" s="7">
        <v>0</v>
      </c>
      <c r="N51" s="7">
        <v>0</v>
      </c>
      <c r="O51" s="7">
        <v>1</v>
      </c>
      <c r="P51" s="7">
        <v>1</v>
      </c>
      <c r="Q51" s="7" t="s">
        <v>558</v>
      </c>
      <c r="R51" s="7" t="s">
        <v>840</v>
      </c>
      <c r="S51" s="7"/>
      <c r="T51" s="7" t="s">
        <v>841</v>
      </c>
      <c r="U51" s="7" t="s">
        <v>842</v>
      </c>
      <c r="V51" s="7" t="s">
        <v>1495</v>
      </c>
      <c r="W51" s="7"/>
    </row>
    <row r="52" spans="1:23" ht="153">
      <c r="A52" s="2">
        <v>44</v>
      </c>
      <c r="B52" s="28" t="s">
        <v>420</v>
      </c>
      <c r="C52" s="114" t="s">
        <v>1804</v>
      </c>
      <c r="D52" s="115">
        <v>2014</v>
      </c>
      <c r="E52" s="116" t="s">
        <v>1841</v>
      </c>
      <c r="F52" s="114" t="s">
        <v>815</v>
      </c>
      <c r="G52" s="114" t="s">
        <v>1059</v>
      </c>
      <c r="H52" s="115">
        <v>40</v>
      </c>
      <c r="I52" s="115">
        <v>4</v>
      </c>
      <c r="J52" s="114" t="s">
        <v>439</v>
      </c>
      <c r="K52" s="128" t="s">
        <v>1565</v>
      </c>
      <c r="L52" s="29" t="s">
        <v>1358</v>
      </c>
      <c r="M52" s="29">
        <v>1</v>
      </c>
      <c r="N52" s="29">
        <v>1</v>
      </c>
      <c r="O52" s="29">
        <v>1</v>
      </c>
      <c r="P52" s="29">
        <v>1</v>
      </c>
      <c r="Q52" s="122" t="s">
        <v>558</v>
      </c>
      <c r="R52" s="122" t="s">
        <v>817</v>
      </c>
      <c r="S52" s="122" t="s">
        <v>1614</v>
      </c>
      <c r="T52" s="122" t="s">
        <v>818</v>
      </c>
      <c r="U52" s="120" t="s">
        <v>1990</v>
      </c>
      <c r="V52" s="120"/>
      <c r="W52" s="120"/>
    </row>
    <row r="53" spans="1:23" s="44" customFormat="1" ht="242.25">
      <c r="A53" s="2">
        <v>45</v>
      </c>
      <c r="B53" s="7" t="s">
        <v>420</v>
      </c>
      <c r="C53" s="7" t="s">
        <v>1806</v>
      </c>
      <c r="D53" s="7">
        <v>2012</v>
      </c>
      <c r="E53" s="7" t="s">
        <v>1842</v>
      </c>
      <c r="F53" s="7" t="s">
        <v>477</v>
      </c>
      <c r="G53" s="7" t="s">
        <v>1059</v>
      </c>
      <c r="H53" s="7">
        <v>26</v>
      </c>
      <c r="I53" s="7">
        <v>3</v>
      </c>
      <c r="J53" s="7" t="s">
        <v>987</v>
      </c>
      <c r="K53" s="7" t="s">
        <v>1487</v>
      </c>
      <c r="L53" s="7" t="s">
        <v>1386</v>
      </c>
      <c r="M53" s="7">
        <v>0</v>
      </c>
      <c r="N53" s="7">
        <v>0</v>
      </c>
      <c r="O53" s="7">
        <v>0</v>
      </c>
      <c r="P53" s="7">
        <v>0</v>
      </c>
      <c r="Q53" s="7" t="s">
        <v>1348</v>
      </c>
      <c r="R53" s="7" t="s">
        <v>1600</v>
      </c>
      <c r="S53" s="7" t="s">
        <v>440</v>
      </c>
      <c r="T53" s="7" t="s">
        <v>1966</v>
      </c>
      <c r="U53" s="7" t="s">
        <v>1991</v>
      </c>
      <c r="V53" s="7" t="s">
        <v>986</v>
      </c>
      <c r="W53" s="7"/>
    </row>
    <row r="54" spans="1:23" ht="242.25">
      <c r="A54" s="2">
        <v>46</v>
      </c>
      <c r="B54" s="28" t="s">
        <v>420</v>
      </c>
      <c r="C54" s="114" t="s">
        <v>984</v>
      </c>
      <c r="D54" s="115">
        <v>2000</v>
      </c>
      <c r="E54" s="116" t="s">
        <v>1510</v>
      </c>
      <c r="F54" s="114" t="s">
        <v>985</v>
      </c>
      <c r="G54" s="114" t="s">
        <v>1059</v>
      </c>
      <c r="H54" s="115">
        <v>28</v>
      </c>
      <c r="I54" s="115">
        <v>12</v>
      </c>
      <c r="J54" s="114" t="s">
        <v>448</v>
      </c>
      <c r="K54" s="128" t="s">
        <v>1566</v>
      </c>
      <c r="L54" s="29" t="s">
        <v>1386</v>
      </c>
      <c r="M54" s="29">
        <v>0</v>
      </c>
      <c r="N54" s="29">
        <v>0</v>
      </c>
      <c r="O54" s="29">
        <v>0</v>
      </c>
      <c r="P54" s="29">
        <v>1</v>
      </c>
      <c r="Q54" s="122" t="s">
        <v>537</v>
      </c>
      <c r="R54" s="122" t="s">
        <v>440</v>
      </c>
      <c r="S54" s="122" t="s">
        <v>440</v>
      </c>
      <c r="T54" s="122" t="s">
        <v>440</v>
      </c>
      <c r="U54" s="120" t="s">
        <v>1992</v>
      </c>
      <c r="V54" s="120" t="s">
        <v>1711</v>
      </c>
      <c r="W54" s="120" t="s">
        <v>1480</v>
      </c>
    </row>
    <row r="55" spans="1:23" ht="165.75">
      <c r="A55" s="2">
        <v>47</v>
      </c>
      <c r="B55" s="7" t="s">
        <v>420</v>
      </c>
      <c r="C55" s="7" t="s">
        <v>988</v>
      </c>
      <c r="D55" s="7">
        <v>2005</v>
      </c>
      <c r="E55" s="7" t="s">
        <v>1511</v>
      </c>
      <c r="F55" s="7" t="s">
        <v>570</v>
      </c>
      <c r="G55" s="7" t="s">
        <v>1059</v>
      </c>
      <c r="H55" s="7">
        <v>61</v>
      </c>
      <c r="I55" s="7">
        <v>8</v>
      </c>
      <c r="J55" s="7" t="s">
        <v>439</v>
      </c>
      <c r="K55" s="7" t="s">
        <v>1567</v>
      </c>
      <c r="L55" s="7" t="s">
        <v>1358</v>
      </c>
      <c r="M55" s="7">
        <v>0</v>
      </c>
      <c r="N55" s="7">
        <v>1</v>
      </c>
      <c r="O55" s="7">
        <v>0</v>
      </c>
      <c r="P55" s="7">
        <v>1</v>
      </c>
      <c r="Q55" s="7" t="s">
        <v>1348</v>
      </c>
      <c r="R55" s="7" t="s">
        <v>989</v>
      </c>
      <c r="S55" s="7" t="s">
        <v>1615</v>
      </c>
      <c r="T55" s="7" t="s">
        <v>1967</v>
      </c>
      <c r="U55" s="7" t="s">
        <v>1481</v>
      </c>
      <c r="V55" s="7" t="s">
        <v>1712</v>
      </c>
      <c r="W55" s="7" t="s">
        <v>1482</v>
      </c>
    </row>
    <row r="56" spans="1:23" s="45" customFormat="1" ht="408">
      <c r="A56" s="2">
        <v>48</v>
      </c>
      <c r="B56" s="28" t="s">
        <v>420</v>
      </c>
      <c r="C56" s="114" t="s">
        <v>493</v>
      </c>
      <c r="D56" s="115">
        <v>2012</v>
      </c>
      <c r="E56" s="116" t="s">
        <v>1512</v>
      </c>
      <c r="F56" s="114" t="s">
        <v>990</v>
      </c>
      <c r="G56" s="114" t="s">
        <v>1059</v>
      </c>
      <c r="H56" s="115">
        <v>28</v>
      </c>
      <c r="I56" s="115">
        <v>4</v>
      </c>
      <c r="J56" s="114" t="s">
        <v>448</v>
      </c>
      <c r="K56" s="128" t="s">
        <v>495</v>
      </c>
      <c r="L56" s="29" t="s">
        <v>1389</v>
      </c>
      <c r="M56" s="29">
        <v>0</v>
      </c>
      <c r="N56" s="29">
        <v>1</v>
      </c>
      <c r="O56" s="29">
        <v>1</v>
      </c>
      <c r="P56" s="29">
        <v>1</v>
      </c>
      <c r="Q56" s="122" t="s">
        <v>496</v>
      </c>
      <c r="R56" s="122" t="s">
        <v>992</v>
      </c>
      <c r="S56" s="122" t="s">
        <v>440</v>
      </c>
      <c r="T56" s="122" t="s">
        <v>991</v>
      </c>
      <c r="U56" s="120" t="s">
        <v>1488</v>
      </c>
      <c r="V56" s="120" t="s">
        <v>1489</v>
      </c>
      <c r="W56" s="120" t="s">
        <v>1713</v>
      </c>
    </row>
    <row r="57" spans="1:23" ht="191.25">
      <c r="A57" s="2">
        <v>49</v>
      </c>
      <c r="B57" s="7" t="s">
        <v>420</v>
      </c>
      <c r="C57" s="7" t="s">
        <v>1807</v>
      </c>
      <c r="D57" s="7">
        <v>2009</v>
      </c>
      <c r="E57" s="7" t="s">
        <v>1513</v>
      </c>
      <c r="F57" s="7" t="s">
        <v>505</v>
      </c>
      <c r="G57" s="7" t="s">
        <v>1059</v>
      </c>
      <c r="H57" s="7">
        <v>43</v>
      </c>
      <c r="I57" s="7">
        <v>10</v>
      </c>
      <c r="J57" s="7" t="s">
        <v>506</v>
      </c>
      <c r="K57" s="7" t="s">
        <v>1568</v>
      </c>
      <c r="L57" s="7" t="s">
        <v>1388</v>
      </c>
      <c r="M57" s="7">
        <v>1</v>
      </c>
      <c r="N57" s="7">
        <v>1</v>
      </c>
      <c r="O57" s="7">
        <v>1</v>
      </c>
      <c r="P57" s="7" t="s">
        <v>440</v>
      </c>
      <c r="Q57" s="7" t="s">
        <v>537</v>
      </c>
      <c r="R57" s="7" t="s">
        <v>440</v>
      </c>
      <c r="S57" s="7" t="s">
        <v>508</v>
      </c>
      <c r="T57" s="7" t="s">
        <v>507</v>
      </c>
      <c r="U57" s="7"/>
      <c r="V57" s="7" t="s">
        <v>2075</v>
      </c>
      <c r="W57" s="7" t="s">
        <v>1483</v>
      </c>
    </row>
    <row r="58" spans="1:23" ht="89.25">
      <c r="A58" s="2">
        <v>50</v>
      </c>
      <c r="B58" s="28" t="s">
        <v>420</v>
      </c>
      <c r="C58" s="114" t="s">
        <v>1808</v>
      </c>
      <c r="D58" s="115">
        <v>2015</v>
      </c>
      <c r="E58" s="116" t="s">
        <v>1514</v>
      </c>
      <c r="F58" s="114" t="s">
        <v>1529</v>
      </c>
      <c r="G58" s="114" t="s">
        <v>1759</v>
      </c>
      <c r="H58" s="115"/>
      <c r="I58" s="115"/>
      <c r="J58" s="114" t="s">
        <v>838</v>
      </c>
      <c r="K58" s="128" t="s">
        <v>1569</v>
      </c>
      <c r="L58" s="29" t="s">
        <v>1358</v>
      </c>
      <c r="M58" s="29">
        <v>0</v>
      </c>
      <c r="N58" s="29">
        <v>0</v>
      </c>
      <c r="O58" s="29">
        <v>1</v>
      </c>
      <c r="P58" s="29">
        <v>0</v>
      </c>
      <c r="Q58" s="122" t="s">
        <v>558</v>
      </c>
      <c r="R58" s="122" t="s">
        <v>843</v>
      </c>
      <c r="S58" s="122"/>
      <c r="T58" s="122" t="s">
        <v>844</v>
      </c>
      <c r="U58" s="120"/>
      <c r="V58" s="120"/>
      <c r="W58" s="120" t="s">
        <v>2076</v>
      </c>
    </row>
    <row r="59" spans="1:23" ht="216.75">
      <c r="A59" s="2">
        <v>51</v>
      </c>
      <c r="B59" s="7" t="s">
        <v>420</v>
      </c>
      <c r="C59" s="7" t="s">
        <v>993</v>
      </c>
      <c r="D59" s="7">
        <v>2012</v>
      </c>
      <c r="E59" s="7" t="s">
        <v>1515</v>
      </c>
      <c r="F59" s="7" t="s">
        <v>994</v>
      </c>
      <c r="G59" s="7" t="s">
        <v>1059</v>
      </c>
      <c r="H59" s="7">
        <v>23</v>
      </c>
      <c r="I59" s="7">
        <v>1</v>
      </c>
      <c r="J59" s="7" t="s">
        <v>563</v>
      </c>
      <c r="K59" s="7" t="s">
        <v>1570</v>
      </c>
      <c r="L59" s="7" t="s">
        <v>1390</v>
      </c>
      <c r="M59" s="7">
        <v>0</v>
      </c>
      <c r="N59" s="7">
        <v>1</v>
      </c>
      <c r="O59" s="7">
        <v>0</v>
      </c>
      <c r="P59" s="7">
        <v>0</v>
      </c>
      <c r="Q59" s="7" t="s">
        <v>1348</v>
      </c>
      <c r="R59" s="7" t="s">
        <v>998</v>
      </c>
      <c r="S59" s="7" t="s">
        <v>440</v>
      </c>
      <c r="T59" s="7" t="s">
        <v>997</v>
      </c>
      <c r="U59" s="7" t="s">
        <v>995</v>
      </c>
      <c r="V59" s="7" t="s">
        <v>996</v>
      </c>
      <c r="W59" s="7" t="s">
        <v>2077</v>
      </c>
    </row>
    <row r="60" spans="1:23" s="45" customFormat="1" ht="204">
      <c r="A60" s="2">
        <v>52</v>
      </c>
      <c r="B60" s="28" t="s">
        <v>420</v>
      </c>
      <c r="C60" s="114" t="s">
        <v>1809</v>
      </c>
      <c r="D60" s="115">
        <v>2012</v>
      </c>
      <c r="E60" s="116" t="s">
        <v>999</v>
      </c>
      <c r="F60" s="114" t="s">
        <v>510</v>
      </c>
      <c r="G60" s="114" t="s">
        <v>1059</v>
      </c>
      <c r="H60" s="115">
        <v>13</v>
      </c>
      <c r="I60" s="115">
        <v>1</v>
      </c>
      <c r="J60" s="114" t="s">
        <v>511</v>
      </c>
      <c r="K60" s="128" t="s">
        <v>1000</v>
      </c>
      <c r="L60" s="29" t="s">
        <v>1386</v>
      </c>
      <c r="M60" s="29">
        <v>0</v>
      </c>
      <c r="N60" s="29">
        <v>1</v>
      </c>
      <c r="O60" s="29">
        <v>1</v>
      </c>
      <c r="P60" s="29">
        <v>0</v>
      </c>
      <c r="Q60" s="122" t="s">
        <v>496</v>
      </c>
      <c r="R60" s="122" t="s">
        <v>1001</v>
      </c>
      <c r="S60" s="122" t="s">
        <v>440</v>
      </c>
      <c r="T60" s="122" t="s">
        <v>1490</v>
      </c>
      <c r="U60" s="120" t="s">
        <v>1993</v>
      </c>
      <c r="V60" s="120" t="s">
        <v>2078</v>
      </c>
      <c r="W60" s="120"/>
    </row>
    <row r="61" spans="1:23" ht="153">
      <c r="A61" s="2">
        <v>53</v>
      </c>
      <c r="B61" s="7" t="s">
        <v>420</v>
      </c>
      <c r="C61" s="7" t="s">
        <v>1002</v>
      </c>
      <c r="D61" s="7">
        <v>2013</v>
      </c>
      <c r="E61" s="7" t="s">
        <v>1516</v>
      </c>
      <c r="F61" s="7" t="s">
        <v>1003</v>
      </c>
      <c r="G61" s="7" t="s">
        <v>1059</v>
      </c>
      <c r="H61" s="7">
        <v>110</v>
      </c>
      <c r="I61" s="7">
        <v>2</v>
      </c>
      <c r="J61" s="7" t="s">
        <v>1005</v>
      </c>
      <c r="K61" s="7" t="s">
        <v>1004</v>
      </c>
      <c r="L61" s="7" t="s">
        <v>1390</v>
      </c>
      <c r="M61" s="7">
        <v>0</v>
      </c>
      <c r="N61" s="7">
        <v>0</v>
      </c>
      <c r="O61" s="7">
        <v>0</v>
      </c>
      <c r="P61" s="7">
        <v>0</v>
      </c>
      <c r="Q61" s="7" t="s">
        <v>1348</v>
      </c>
      <c r="R61" s="7" t="s">
        <v>440</v>
      </c>
      <c r="S61" s="7" t="s">
        <v>440</v>
      </c>
      <c r="T61" s="7" t="s">
        <v>1968</v>
      </c>
      <c r="U61" s="7" t="s">
        <v>1994</v>
      </c>
      <c r="V61" s="7" t="s">
        <v>2079</v>
      </c>
      <c r="W61" s="7" t="s">
        <v>1012</v>
      </c>
    </row>
    <row r="62" spans="1:23" ht="204">
      <c r="A62" s="2">
        <v>54</v>
      </c>
      <c r="B62" s="28" t="s">
        <v>420</v>
      </c>
      <c r="C62" s="114" t="s">
        <v>1007</v>
      </c>
      <c r="D62" s="115">
        <v>2006</v>
      </c>
      <c r="E62" s="116" t="s">
        <v>1006</v>
      </c>
      <c r="F62" s="114" t="s">
        <v>1008</v>
      </c>
      <c r="G62" s="114" t="s">
        <v>1059</v>
      </c>
      <c r="H62" s="115">
        <v>20</v>
      </c>
      <c r="I62" s="115">
        <v>3</v>
      </c>
      <c r="J62" s="114" t="s">
        <v>448</v>
      </c>
      <c r="K62" s="128" t="s">
        <v>1571</v>
      </c>
      <c r="L62" s="29" t="s">
        <v>1386</v>
      </c>
      <c r="M62" s="29">
        <v>0</v>
      </c>
      <c r="N62" s="29">
        <v>1</v>
      </c>
      <c r="O62" s="29">
        <v>0</v>
      </c>
      <c r="P62" s="29">
        <v>1</v>
      </c>
      <c r="Q62" s="122" t="s">
        <v>537</v>
      </c>
      <c r="R62" s="122" t="s">
        <v>440</v>
      </c>
      <c r="S62" s="122" t="s">
        <v>440</v>
      </c>
      <c r="T62" s="122" t="s">
        <v>440</v>
      </c>
      <c r="U62" s="120" t="s">
        <v>1995</v>
      </c>
      <c r="V62" s="120" t="s">
        <v>2080</v>
      </c>
      <c r="W62" s="120" t="s">
        <v>1009</v>
      </c>
    </row>
    <row r="63" spans="1:23" ht="153">
      <c r="A63" s="2">
        <v>55</v>
      </c>
      <c r="B63" s="7" t="s">
        <v>420</v>
      </c>
      <c r="C63" s="7" t="s">
        <v>1810</v>
      </c>
      <c r="D63" s="7">
        <v>2012</v>
      </c>
      <c r="E63" s="7" t="s">
        <v>1010</v>
      </c>
      <c r="F63" s="7" t="s">
        <v>570</v>
      </c>
      <c r="G63" s="7" t="s">
        <v>1059</v>
      </c>
      <c r="H63" s="7">
        <v>75</v>
      </c>
      <c r="I63" s="7">
        <v>5</v>
      </c>
      <c r="J63" s="7" t="s">
        <v>1011</v>
      </c>
      <c r="K63" s="7" t="s">
        <v>1572</v>
      </c>
      <c r="L63" s="7" t="s">
        <v>1358</v>
      </c>
      <c r="M63" s="7">
        <v>1</v>
      </c>
      <c r="N63" s="7">
        <v>1</v>
      </c>
      <c r="O63" s="7">
        <v>1</v>
      </c>
      <c r="P63" s="7">
        <v>0</v>
      </c>
      <c r="Q63" s="7" t="s">
        <v>1348</v>
      </c>
      <c r="R63" s="7" t="s">
        <v>1013</v>
      </c>
      <c r="S63" s="7" t="s">
        <v>440</v>
      </c>
      <c r="T63" s="7" t="s">
        <v>1969</v>
      </c>
      <c r="U63" s="7" t="s">
        <v>1996</v>
      </c>
      <c r="V63" s="7" t="s">
        <v>2081</v>
      </c>
      <c r="W63" s="7"/>
    </row>
    <row r="64" spans="1:23" ht="242.25">
      <c r="A64" s="2">
        <v>56</v>
      </c>
      <c r="B64" s="28" t="s">
        <v>420</v>
      </c>
      <c r="C64" s="114" t="s">
        <v>1014</v>
      </c>
      <c r="D64" s="115">
        <v>2009</v>
      </c>
      <c r="E64" s="116" t="s">
        <v>1517</v>
      </c>
      <c r="F64" s="114" t="s">
        <v>1015</v>
      </c>
      <c r="G64" s="114" t="s">
        <v>1059</v>
      </c>
      <c r="H64" s="115">
        <v>46</v>
      </c>
      <c r="I64" s="115">
        <v>4</v>
      </c>
      <c r="J64" s="114" t="s">
        <v>439</v>
      </c>
      <c r="K64" s="128" t="s">
        <v>1573</v>
      </c>
      <c r="L64" s="29" t="s">
        <v>1386</v>
      </c>
      <c r="M64" s="29">
        <v>0</v>
      </c>
      <c r="N64" s="29">
        <v>0</v>
      </c>
      <c r="O64" s="29">
        <v>0</v>
      </c>
      <c r="P64" s="29">
        <v>1</v>
      </c>
      <c r="Q64" s="122" t="s">
        <v>1348</v>
      </c>
      <c r="R64" s="122" t="s">
        <v>1601</v>
      </c>
      <c r="S64" s="122" t="s">
        <v>1616</v>
      </c>
      <c r="T64" s="122" t="s">
        <v>1970</v>
      </c>
      <c r="U64" s="120" t="s">
        <v>1997</v>
      </c>
      <c r="V64" s="120" t="s">
        <v>2082</v>
      </c>
      <c r="W64" s="120" t="s">
        <v>1016</v>
      </c>
    </row>
    <row r="65" spans="1:23" ht="204">
      <c r="A65" s="2">
        <v>57</v>
      </c>
      <c r="B65" s="7" t="s">
        <v>420</v>
      </c>
      <c r="C65" s="7" t="s">
        <v>1017</v>
      </c>
      <c r="D65" s="7">
        <v>2009</v>
      </c>
      <c r="E65" s="7" t="s">
        <v>1018</v>
      </c>
      <c r="F65" s="7" t="s">
        <v>1019</v>
      </c>
      <c r="G65" s="7" t="s">
        <v>1059</v>
      </c>
      <c r="H65" s="7">
        <v>64</v>
      </c>
      <c r="I65" s="7">
        <v>6</v>
      </c>
      <c r="J65" s="7" t="s">
        <v>439</v>
      </c>
      <c r="K65" s="7" t="s">
        <v>1020</v>
      </c>
      <c r="L65" s="7" t="s">
        <v>1386</v>
      </c>
      <c r="M65" s="7">
        <v>0</v>
      </c>
      <c r="N65" s="7">
        <v>0</v>
      </c>
      <c r="O65" s="7">
        <v>0</v>
      </c>
      <c r="P65" s="7">
        <v>0</v>
      </c>
      <c r="Q65" s="7" t="s">
        <v>1348</v>
      </c>
      <c r="R65" s="7" t="s">
        <v>1023</v>
      </c>
      <c r="S65" s="7" t="s">
        <v>440</v>
      </c>
      <c r="T65" s="7" t="s">
        <v>1022</v>
      </c>
      <c r="U65" s="7" t="s">
        <v>1660</v>
      </c>
      <c r="V65" s="7" t="s">
        <v>2083</v>
      </c>
      <c r="W65" s="7" t="s">
        <v>1021</v>
      </c>
    </row>
    <row r="66" spans="1:23" ht="331.5">
      <c r="A66" s="2">
        <v>58</v>
      </c>
      <c r="B66" s="28" t="s">
        <v>420</v>
      </c>
      <c r="C66" s="114" t="s">
        <v>1024</v>
      </c>
      <c r="D66" s="115">
        <v>2012</v>
      </c>
      <c r="E66" s="116" t="s">
        <v>1518</v>
      </c>
      <c r="F66" s="114" t="s">
        <v>1025</v>
      </c>
      <c r="G66" s="114" t="s">
        <v>1059</v>
      </c>
      <c r="H66" s="115">
        <v>40</v>
      </c>
      <c r="I66" s="115">
        <v>3</v>
      </c>
      <c r="J66" s="114" t="s">
        <v>448</v>
      </c>
      <c r="K66" s="128" t="s">
        <v>1574</v>
      </c>
      <c r="L66" s="29" t="s">
        <v>1390</v>
      </c>
      <c r="M66" s="29">
        <v>0</v>
      </c>
      <c r="N66" s="29">
        <v>0</v>
      </c>
      <c r="O66" s="29">
        <v>0</v>
      </c>
      <c r="P66" s="29">
        <v>1</v>
      </c>
      <c r="Q66" s="122" t="s">
        <v>537</v>
      </c>
      <c r="R66" s="122" t="s">
        <v>440</v>
      </c>
      <c r="S66" s="122" t="s">
        <v>440</v>
      </c>
      <c r="T66" s="122" t="s">
        <v>1026</v>
      </c>
      <c r="U66" s="120" t="s">
        <v>1491</v>
      </c>
      <c r="V66" s="120" t="s">
        <v>1492</v>
      </c>
      <c r="W66" s="120" t="s">
        <v>1493</v>
      </c>
    </row>
    <row r="67" spans="1:23" ht="178.5">
      <c r="A67" s="2">
        <v>59</v>
      </c>
      <c r="B67" s="7" t="s">
        <v>420</v>
      </c>
      <c r="C67" s="7" t="s">
        <v>1027</v>
      </c>
      <c r="D67" s="7">
        <v>2010</v>
      </c>
      <c r="E67" s="7" t="s">
        <v>1029</v>
      </c>
      <c r="F67" s="7" t="s">
        <v>1028</v>
      </c>
      <c r="G67" s="7" t="s">
        <v>1059</v>
      </c>
      <c r="H67" s="7">
        <v>29</v>
      </c>
      <c r="I67" s="7">
        <v>4</v>
      </c>
      <c r="J67" s="7" t="s">
        <v>1031</v>
      </c>
      <c r="K67" s="7" t="s">
        <v>1575</v>
      </c>
      <c r="L67" s="7" t="s">
        <v>1386</v>
      </c>
      <c r="M67" s="7">
        <v>0</v>
      </c>
      <c r="N67" s="7">
        <v>0</v>
      </c>
      <c r="O67" s="7">
        <v>0</v>
      </c>
      <c r="P67" s="7">
        <v>0</v>
      </c>
      <c r="Q67" s="7" t="s">
        <v>1348</v>
      </c>
      <c r="R67" s="7" t="s">
        <v>1032</v>
      </c>
      <c r="S67" s="7" t="s">
        <v>1617</v>
      </c>
      <c r="T67" s="7" t="s">
        <v>1030</v>
      </c>
      <c r="U67" s="7" t="s">
        <v>1484</v>
      </c>
      <c r="V67" s="7" t="s">
        <v>2084</v>
      </c>
      <c r="W67" s="7"/>
    </row>
    <row r="68" spans="1:23" s="42" customFormat="1" ht="242.25">
      <c r="A68" s="2">
        <v>60</v>
      </c>
      <c r="B68" s="28" t="s">
        <v>420</v>
      </c>
      <c r="C68" s="114" t="s">
        <v>1033</v>
      </c>
      <c r="D68" s="115">
        <v>2010</v>
      </c>
      <c r="E68" s="116" t="s">
        <v>1519</v>
      </c>
      <c r="F68" s="114" t="s">
        <v>1034</v>
      </c>
      <c r="G68" s="114" t="s">
        <v>1059</v>
      </c>
      <c r="H68" s="115">
        <v>32</v>
      </c>
      <c r="I68" s="115">
        <v>2</v>
      </c>
      <c r="J68" s="114" t="s">
        <v>1035</v>
      </c>
      <c r="K68" s="128" t="s">
        <v>1576</v>
      </c>
      <c r="L68" s="29" t="s">
        <v>1358</v>
      </c>
      <c r="M68" s="29">
        <v>0</v>
      </c>
      <c r="N68" s="29">
        <v>1</v>
      </c>
      <c r="O68" s="29">
        <v>1</v>
      </c>
      <c r="P68" s="29">
        <v>0</v>
      </c>
      <c r="Q68" s="122" t="s">
        <v>1348</v>
      </c>
      <c r="R68" s="122" t="s">
        <v>1038</v>
      </c>
      <c r="S68" s="122" t="s">
        <v>440</v>
      </c>
      <c r="T68" s="122" t="s">
        <v>1343</v>
      </c>
      <c r="U68" s="120" t="s">
        <v>1037</v>
      </c>
      <c r="V68" s="120"/>
      <c r="W68" s="120"/>
    </row>
    <row r="69" spans="1:23" ht="255">
      <c r="A69" s="2">
        <v>61</v>
      </c>
      <c r="B69" s="7" t="s">
        <v>420</v>
      </c>
      <c r="C69" s="7" t="s">
        <v>1039</v>
      </c>
      <c r="D69" s="7">
        <v>2008</v>
      </c>
      <c r="E69" s="7" t="s">
        <v>1520</v>
      </c>
      <c r="F69" s="7" t="s">
        <v>1530</v>
      </c>
      <c r="G69" s="7" t="s">
        <v>1063</v>
      </c>
      <c r="H69" s="7"/>
      <c r="I69" s="7"/>
      <c r="J69" s="7" t="s">
        <v>448</v>
      </c>
      <c r="K69" s="7" t="s">
        <v>1577</v>
      </c>
      <c r="L69" s="7" t="s">
        <v>1358</v>
      </c>
      <c r="M69" s="7">
        <v>0</v>
      </c>
      <c r="N69" s="7" t="s">
        <v>440</v>
      </c>
      <c r="O69" s="7">
        <v>0</v>
      </c>
      <c r="P69" s="7">
        <v>1</v>
      </c>
      <c r="Q69" s="7" t="s">
        <v>537</v>
      </c>
      <c r="R69" s="7" t="s">
        <v>440</v>
      </c>
      <c r="S69" s="7" t="s">
        <v>440</v>
      </c>
      <c r="T69" s="7" t="s">
        <v>440</v>
      </c>
      <c r="U69" s="7" t="s">
        <v>1661</v>
      </c>
      <c r="V69" s="7"/>
      <c r="W69" s="7"/>
    </row>
    <row r="70" spans="1:23" ht="216.75">
      <c r="A70" s="2">
        <v>62</v>
      </c>
      <c r="B70" s="28" t="s">
        <v>1040</v>
      </c>
      <c r="C70" s="114" t="s">
        <v>1811</v>
      </c>
      <c r="D70" s="115">
        <v>2015</v>
      </c>
      <c r="E70" s="116" t="s">
        <v>845</v>
      </c>
      <c r="F70" s="114" t="s">
        <v>846</v>
      </c>
      <c r="G70" s="114" t="s">
        <v>1059</v>
      </c>
      <c r="H70" s="115">
        <v>15</v>
      </c>
      <c r="I70" s="115">
        <v>3</v>
      </c>
      <c r="J70" s="114" t="s">
        <v>847</v>
      </c>
      <c r="K70" s="128" t="s">
        <v>848</v>
      </c>
      <c r="L70" s="29" t="s">
        <v>1387</v>
      </c>
      <c r="M70" s="29">
        <v>0</v>
      </c>
      <c r="N70" s="29">
        <v>1</v>
      </c>
      <c r="O70" s="29">
        <v>1</v>
      </c>
      <c r="P70" s="29">
        <v>0</v>
      </c>
      <c r="Q70" s="122" t="s">
        <v>1066</v>
      </c>
      <c r="R70" s="122" t="s">
        <v>849</v>
      </c>
      <c r="S70" s="122"/>
      <c r="T70" s="122" t="s">
        <v>1971</v>
      </c>
      <c r="U70" s="120"/>
      <c r="V70" s="120" t="s">
        <v>2085</v>
      </c>
      <c r="W70" s="120" t="s">
        <v>850</v>
      </c>
    </row>
    <row r="71" spans="1:23" ht="331.5">
      <c r="A71" s="2">
        <v>63</v>
      </c>
      <c r="B71" s="7" t="s">
        <v>1040</v>
      </c>
      <c r="C71" s="7" t="s">
        <v>1041</v>
      </c>
      <c r="D71" s="7">
        <v>2012</v>
      </c>
      <c r="E71" s="7" t="s">
        <v>1521</v>
      </c>
      <c r="F71" s="7" t="s">
        <v>438</v>
      </c>
      <c r="G71" s="7" t="s">
        <v>1059</v>
      </c>
      <c r="H71" s="7">
        <v>32</v>
      </c>
      <c r="I71" s="7">
        <v>4</v>
      </c>
      <c r="J71" s="7" t="s">
        <v>1042</v>
      </c>
      <c r="K71" s="7" t="s">
        <v>1578</v>
      </c>
      <c r="L71" s="7" t="s">
        <v>1379</v>
      </c>
      <c r="M71" s="7">
        <v>0</v>
      </c>
      <c r="N71" s="7">
        <v>0</v>
      </c>
      <c r="O71" s="7">
        <v>0</v>
      </c>
      <c r="P71" s="7">
        <v>1</v>
      </c>
      <c r="Q71" s="7" t="s">
        <v>1348</v>
      </c>
      <c r="R71" s="7" t="s">
        <v>1602</v>
      </c>
      <c r="S71" s="7" t="s">
        <v>1618</v>
      </c>
      <c r="T71" s="7" t="s">
        <v>1972</v>
      </c>
      <c r="U71" s="7" t="s">
        <v>1662</v>
      </c>
      <c r="V71" s="7" t="s">
        <v>1043</v>
      </c>
      <c r="W71" s="7" t="s">
        <v>1044</v>
      </c>
    </row>
    <row r="72" spans="1:23" ht="306">
      <c r="A72" s="2">
        <v>64</v>
      </c>
      <c r="B72" s="28" t="s">
        <v>1040</v>
      </c>
      <c r="C72" s="114" t="s">
        <v>1812</v>
      </c>
      <c r="D72" s="115">
        <v>2015</v>
      </c>
      <c r="E72" s="116" t="s">
        <v>900</v>
      </c>
      <c r="F72" s="114" t="s">
        <v>1340</v>
      </c>
      <c r="G72" s="114" t="s">
        <v>1060</v>
      </c>
      <c r="H72" s="115" t="s">
        <v>917</v>
      </c>
      <c r="I72" s="115"/>
      <c r="J72" s="114" t="s">
        <v>1199</v>
      </c>
      <c r="K72" s="128" t="s">
        <v>1579</v>
      </c>
      <c r="L72" s="29" t="s">
        <v>1401</v>
      </c>
      <c r="M72" s="29">
        <v>1</v>
      </c>
      <c r="N72" s="29">
        <v>1</v>
      </c>
      <c r="O72" s="29">
        <v>1</v>
      </c>
      <c r="P72" s="29">
        <v>0</v>
      </c>
      <c r="Q72" s="122" t="s">
        <v>558</v>
      </c>
      <c r="R72" s="122" t="s">
        <v>1603</v>
      </c>
      <c r="S72" s="122" t="s">
        <v>1619</v>
      </c>
      <c r="T72" s="122" t="s">
        <v>1973</v>
      </c>
      <c r="U72" s="120" t="s">
        <v>1663</v>
      </c>
      <c r="V72" s="120" t="s">
        <v>1788</v>
      </c>
      <c r="W72" s="120" t="s">
        <v>1789</v>
      </c>
    </row>
    <row r="73" spans="1:23" ht="191.25">
      <c r="A73" s="2">
        <v>65</v>
      </c>
      <c r="B73" s="7" t="s">
        <v>1040</v>
      </c>
      <c r="C73" s="7" t="s">
        <v>1045</v>
      </c>
      <c r="D73" s="7">
        <v>2007</v>
      </c>
      <c r="E73" s="7" t="s">
        <v>1522</v>
      </c>
      <c r="F73" s="7" t="s">
        <v>1046</v>
      </c>
      <c r="G73" s="7" t="s">
        <v>1059</v>
      </c>
      <c r="H73" s="7">
        <v>81</v>
      </c>
      <c r="I73" s="7">
        <v>3</v>
      </c>
      <c r="J73" s="7" t="s">
        <v>439</v>
      </c>
      <c r="K73" s="7" t="s">
        <v>1047</v>
      </c>
      <c r="L73" s="7" t="s">
        <v>1379</v>
      </c>
      <c r="M73" s="7">
        <v>0</v>
      </c>
      <c r="N73" s="7">
        <v>0</v>
      </c>
      <c r="O73" s="7">
        <v>0</v>
      </c>
      <c r="P73" s="7">
        <v>1</v>
      </c>
      <c r="Q73" s="7" t="s">
        <v>1348</v>
      </c>
      <c r="R73" s="7" t="s">
        <v>1049</v>
      </c>
      <c r="S73" s="7" t="s">
        <v>440</v>
      </c>
      <c r="T73" s="7" t="s">
        <v>1050</v>
      </c>
      <c r="U73" s="7" t="s">
        <v>1664</v>
      </c>
      <c r="V73" s="7" t="s">
        <v>1048</v>
      </c>
      <c r="W73" s="7" t="s">
        <v>1497</v>
      </c>
    </row>
    <row r="74" spans="1:23" ht="280.5">
      <c r="A74" s="2">
        <v>66</v>
      </c>
      <c r="B74" s="28" t="s">
        <v>1040</v>
      </c>
      <c r="C74" s="114" t="s">
        <v>1051</v>
      </c>
      <c r="D74" s="115">
        <v>2008</v>
      </c>
      <c r="E74" s="116" t="s">
        <v>1523</v>
      </c>
      <c r="F74" s="114" t="s">
        <v>438</v>
      </c>
      <c r="G74" s="114" t="s">
        <v>1059</v>
      </c>
      <c r="H74" s="115">
        <v>28</v>
      </c>
      <c r="I74" s="115">
        <v>3</v>
      </c>
      <c r="J74" s="114" t="s">
        <v>448</v>
      </c>
      <c r="K74" s="128" t="s">
        <v>1580</v>
      </c>
      <c r="L74" s="29" t="s">
        <v>1379</v>
      </c>
      <c r="M74" s="29">
        <v>0</v>
      </c>
      <c r="N74" s="29">
        <v>1</v>
      </c>
      <c r="O74" s="29">
        <v>0</v>
      </c>
      <c r="P74" s="29">
        <v>0</v>
      </c>
      <c r="Q74" s="122" t="s">
        <v>496</v>
      </c>
      <c r="R74" s="122" t="s">
        <v>440</v>
      </c>
      <c r="S74" s="122" t="s">
        <v>440</v>
      </c>
      <c r="T74" s="122" t="s">
        <v>1052</v>
      </c>
      <c r="U74" s="120" t="s">
        <v>1665</v>
      </c>
      <c r="V74" s="120" t="s">
        <v>2086</v>
      </c>
      <c r="W74" s="120"/>
    </row>
    <row r="75" spans="1:23" ht="191.25">
      <c r="A75" s="2">
        <v>67</v>
      </c>
      <c r="B75" s="7" t="s">
        <v>1040</v>
      </c>
      <c r="C75" s="7" t="s">
        <v>1813</v>
      </c>
      <c r="D75" s="7">
        <v>2015</v>
      </c>
      <c r="E75" s="7" t="s">
        <v>927</v>
      </c>
      <c r="F75" s="7" t="s">
        <v>1531</v>
      </c>
      <c r="G75" s="7" t="s">
        <v>1060</v>
      </c>
      <c r="H75" s="7"/>
      <c r="I75" s="7"/>
      <c r="J75" s="7" t="s">
        <v>210</v>
      </c>
      <c r="K75" s="7" t="s">
        <v>1581</v>
      </c>
      <c r="L75" s="7" t="s">
        <v>1370</v>
      </c>
      <c r="M75" s="7">
        <v>0</v>
      </c>
      <c r="N75" s="7">
        <v>0</v>
      </c>
      <c r="O75" s="7">
        <v>1</v>
      </c>
      <c r="P75" s="7">
        <v>1</v>
      </c>
      <c r="Q75" s="7" t="s">
        <v>537</v>
      </c>
      <c r="R75" s="7" t="s">
        <v>440</v>
      </c>
      <c r="S75" s="7" t="s">
        <v>440</v>
      </c>
      <c r="T75" s="7" t="s">
        <v>440</v>
      </c>
      <c r="U75" s="7" t="s">
        <v>1498</v>
      </c>
      <c r="V75" s="7" t="s">
        <v>1499</v>
      </c>
      <c r="W75" s="7" t="s">
        <v>928</v>
      </c>
    </row>
    <row r="76" spans="1:23" ht="191.25">
      <c r="A76" s="2">
        <v>68</v>
      </c>
      <c r="B76" s="28" t="s">
        <v>1040</v>
      </c>
      <c r="C76" s="114" t="s">
        <v>1814</v>
      </c>
      <c r="D76" s="115">
        <v>2014</v>
      </c>
      <c r="E76" s="116" t="s">
        <v>1524</v>
      </c>
      <c r="F76" s="114" t="s">
        <v>1198</v>
      </c>
      <c r="G76" s="114" t="s">
        <v>1059</v>
      </c>
      <c r="H76" s="115">
        <v>119</v>
      </c>
      <c r="I76" s="115"/>
      <c r="J76" s="114" t="s">
        <v>1199</v>
      </c>
      <c r="K76" s="128" t="s">
        <v>1200</v>
      </c>
      <c r="L76" s="29" t="s">
        <v>1358</v>
      </c>
      <c r="M76" s="29">
        <v>1</v>
      </c>
      <c r="N76" s="29">
        <v>1</v>
      </c>
      <c r="O76" s="29">
        <v>1</v>
      </c>
      <c r="P76" s="29">
        <v>0</v>
      </c>
      <c r="Q76" s="122" t="s">
        <v>558</v>
      </c>
      <c r="R76" s="122" t="s">
        <v>1201</v>
      </c>
      <c r="S76" s="122" t="s">
        <v>1334</v>
      </c>
      <c r="T76" s="122" t="s">
        <v>1203</v>
      </c>
      <c r="U76" s="120"/>
      <c r="V76" s="120" t="s">
        <v>1091</v>
      </c>
      <c r="W76" s="120" t="s">
        <v>1204</v>
      </c>
    </row>
    <row r="77" spans="1:23" ht="178.5">
      <c r="A77" s="2">
        <v>69</v>
      </c>
      <c r="B77" s="7" t="s">
        <v>1040</v>
      </c>
      <c r="C77" s="7" t="s">
        <v>1205</v>
      </c>
      <c r="D77" s="7">
        <v>2015</v>
      </c>
      <c r="E77" s="7" t="s">
        <v>1525</v>
      </c>
      <c r="F77" s="7" t="s">
        <v>1207</v>
      </c>
      <c r="G77" s="7" t="s">
        <v>1059</v>
      </c>
      <c r="H77" s="7">
        <v>39</v>
      </c>
      <c r="I77" s="7">
        <v>4</v>
      </c>
      <c r="J77" s="7" t="s">
        <v>1532</v>
      </c>
      <c r="K77" s="7" t="s">
        <v>1582</v>
      </c>
      <c r="L77" s="7" t="s">
        <v>962</v>
      </c>
      <c r="M77" s="7">
        <v>0</v>
      </c>
      <c r="N77" s="7">
        <v>0</v>
      </c>
      <c r="O77" s="7">
        <v>0</v>
      </c>
      <c r="P77" s="7">
        <v>0</v>
      </c>
      <c r="Q77" s="7" t="s">
        <v>558</v>
      </c>
      <c r="R77" s="7" t="s">
        <v>1335</v>
      </c>
      <c r="S77" s="7"/>
      <c r="T77" s="7" t="s">
        <v>1331</v>
      </c>
      <c r="U77" s="7"/>
      <c r="V77" s="7"/>
      <c r="W77" s="7" t="s">
        <v>1209</v>
      </c>
    </row>
    <row r="78" spans="1:23" ht="178.5">
      <c r="A78" s="2">
        <v>70</v>
      </c>
      <c r="B78" s="28" t="s">
        <v>1040</v>
      </c>
      <c r="C78" s="114" t="s">
        <v>851</v>
      </c>
      <c r="D78" s="115">
        <v>2015</v>
      </c>
      <c r="E78" s="116" t="s">
        <v>852</v>
      </c>
      <c r="F78" s="114" t="s">
        <v>853</v>
      </c>
      <c r="G78" s="114" t="s">
        <v>1059</v>
      </c>
      <c r="H78" s="115">
        <v>41</v>
      </c>
      <c r="I78" s="115"/>
      <c r="J78" s="114" t="s">
        <v>1011</v>
      </c>
      <c r="K78" s="128" t="s">
        <v>1583</v>
      </c>
      <c r="L78" s="29" t="s">
        <v>1367</v>
      </c>
      <c r="M78" s="29">
        <v>0</v>
      </c>
      <c r="N78" s="29">
        <v>0</v>
      </c>
      <c r="O78" s="29">
        <v>0</v>
      </c>
      <c r="P78" s="29">
        <v>0</v>
      </c>
      <c r="Q78" s="122" t="s">
        <v>558</v>
      </c>
      <c r="R78" s="122" t="s">
        <v>1604</v>
      </c>
      <c r="S78" s="122"/>
      <c r="T78" s="122" t="s">
        <v>1974</v>
      </c>
      <c r="U78" s="120"/>
      <c r="V78" s="120" t="s">
        <v>2087</v>
      </c>
      <c r="W78" s="120" t="s">
        <v>2088</v>
      </c>
    </row>
    <row r="79" spans="1:23" s="42" customFormat="1" ht="165.75">
      <c r="A79" s="2">
        <v>71</v>
      </c>
      <c r="B79" s="7" t="s">
        <v>1040</v>
      </c>
      <c r="C79" s="7" t="s">
        <v>1053</v>
      </c>
      <c r="D79" s="7">
        <v>2007</v>
      </c>
      <c r="E79" s="7" t="s">
        <v>1054</v>
      </c>
      <c r="F79" s="7" t="s">
        <v>1056</v>
      </c>
      <c r="G79" s="7" t="s">
        <v>1060</v>
      </c>
      <c r="H79" s="7"/>
      <c r="I79" s="7"/>
      <c r="J79" s="7" t="s">
        <v>439</v>
      </c>
      <c r="K79" s="7" t="s">
        <v>1055</v>
      </c>
      <c r="L79" s="7" t="s">
        <v>1393</v>
      </c>
      <c r="M79" s="7">
        <v>0</v>
      </c>
      <c r="N79" s="7">
        <v>0</v>
      </c>
      <c r="O79" s="7">
        <v>0</v>
      </c>
      <c r="P79" s="7">
        <v>0</v>
      </c>
      <c r="Q79" s="7" t="s">
        <v>440</v>
      </c>
      <c r="R79" s="7" t="s">
        <v>440</v>
      </c>
      <c r="S79" s="7" t="s">
        <v>440</v>
      </c>
      <c r="T79" s="7" t="s">
        <v>440</v>
      </c>
      <c r="U79" s="7" t="s">
        <v>1666</v>
      </c>
      <c r="V79" s="7" t="s">
        <v>2089</v>
      </c>
      <c r="W79" s="7"/>
    </row>
    <row r="80" spans="1:23" ht="331.5">
      <c r="A80" s="2">
        <v>72</v>
      </c>
      <c r="B80" s="28" t="s">
        <v>1040</v>
      </c>
      <c r="C80" s="114" t="s">
        <v>1057</v>
      </c>
      <c r="D80" s="115">
        <v>2007</v>
      </c>
      <c r="E80" s="116" t="s">
        <v>1526</v>
      </c>
      <c r="F80" s="114" t="s">
        <v>477</v>
      </c>
      <c r="G80" s="114" t="s">
        <v>1059</v>
      </c>
      <c r="H80" s="115">
        <v>21</v>
      </c>
      <c r="I80" s="115">
        <v>1</v>
      </c>
      <c r="J80" s="114" t="s">
        <v>439</v>
      </c>
      <c r="K80" s="128" t="s">
        <v>1584</v>
      </c>
      <c r="L80" s="29" t="s">
        <v>1393</v>
      </c>
      <c r="M80" s="29">
        <v>0</v>
      </c>
      <c r="N80" s="29">
        <v>0</v>
      </c>
      <c r="O80" s="29">
        <v>0</v>
      </c>
      <c r="P80" s="29">
        <v>0</v>
      </c>
      <c r="Q80" s="122" t="s">
        <v>537</v>
      </c>
      <c r="R80" s="122" t="s">
        <v>440</v>
      </c>
      <c r="S80" s="122" t="s">
        <v>440</v>
      </c>
      <c r="T80" s="122" t="s">
        <v>440</v>
      </c>
      <c r="U80" s="120" t="s">
        <v>1667</v>
      </c>
      <c r="V80" s="120" t="s">
        <v>2090</v>
      </c>
      <c r="W80" s="120" t="s">
        <v>2091</v>
      </c>
    </row>
    <row r="81" spans="1:23">
      <c r="B81" s="8"/>
      <c r="C81" s="8"/>
      <c r="D81" s="8"/>
      <c r="E81" s="8"/>
      <c r="F81" s="8"/>
      <c r="G81" s="8"/>
      <c r="H81" s="8"/>
      <c r="I81" s="8"/>
      <c r="J81" s="8"/>
      <c r="K81" s="8"/>
      <c r="L81" s="8"/>
      <c r="M81" s="8"/>
      <c r="N81" s="8"/>
      <c r="O81" s="8"/>
      <c r="P81" s="8"/>
      <c r="Q81" s="8"/>
      <c r="R81" s="8"/>
      <c r="S81" s="8"/>
      <c r="T81" s="8"/>
      <c r="U81" s="8"/>
      <c r="V81" s="8"/>
      <c r="W81" s="8"/>
    </row>
    <row r="82" spans="1:23">
      <c r="B82" s="8"/>
      <c r="C82" s="8"/>
      <c r="D82" s="8"/>
      <c r="E82" s="8"/>
      <c r="F82" s="8"/>
      <c r="G82" s="8"/>
      <c r="H82" s="8"/>
      <c r="I82" s="8"/>
      <c r="J82" s="8"/>
      <c r="K82" s="8"/>
      <c r="L82" s="8"/>
      <c r="M82" s="8"/>
      <c r="N82" s="8"/>
      <c r="O82" s="8"/>
      <c r="P82" s="9"/>
      <c r="Q82" s="8"/>
      <c r="R82" s="8"/>
      <c r="S82" s="8"/>
      <c r="T82" s="8"/>
      <c r="U82" s="8"/>
      <c r="V82" s="8"/>
      <c r="W82" s="8"/>
    </row>
    <row r="83" spans="1:23">
      <c r="A83" s="151"/>
      <c r="B83" s="163" t="s">
        <v>1745</v>
      </c>
      <c r="C83" s="170"/>
      <c r="D83" s="170"/>
      <c r="F83" s="153"/>
      <c r="G83" s="153"/>
      <c r="H83" s="153"/>
      <c r="I83" s="8"/>
      <c r="J83" s="8"/>
      <c r="K83" s="8"/>
      <c r="L83" s="8"/>
      <c r="M83" s="8"/>
      <c r="N83" s="8"/>
      <c r="O83" s="8"/>
      <c r="P83" s="8"/>
      <c r="Q83" s="8"/>
      <c r="R83" s="8"/>
      <c r="S83" s="8"/>
      <c r="T83" s="8"/>
      <c r="U83" s="8"/>
      <c r="V83" s="8"/>
      <c r="W83" s="8"/>
    </row>
    <row r="84" spans="1:23">
      <c r="A84" s="151"/>
      <c r="B84" s="163" t="s">
        <v>1763</v>
      </c>
      <c r="C84" s="170"/>
      <c r="D84" s="170"/>
      <c r="F84" s="153"/>
      <c r="G84" s="153"/>
      <c r="H84" s="153"/>
      <c r="I84" s="8"/>
      <c r="J84" s="8"/>
      <c r="K84" s="8"/>
      <c r="L84" s="8"/>
      <c r="M84" s="8"/>
      <c r="N84" s="8"/>
      <c r="O84" s="8"/>
      <c r="P84" s="8"/>
      <c r="Q84" s="8"/>
      <c r="R84" s="8"/>
      <c r="S84" s="8"/>
      <c r="T84" s="8"/>
      <c r="U84" s="8"/>
      <c r="V84" s="8"/>
      <c r="W84" s="8"/>
    </row>
    <row r="85" spans="1:23">
      <c r="B85" s="8"/>
      <c r="C85" s="8"/>
      <c r="D85" s="8"/>
      <c r="E85" s="8"/>
      <c r="F85" s="8"/>
      <c r="G85" s="8"/>
      <c r="H85" s="8"/>
      <c r="I85" s="8"/>
      <c r="J85" s="8"/>
      <c r="K85" s="8"/>
      <c r="L85" s="8"/>
      <c r="M85" s="8"/>
      <c r="N85" s="8"/>
      <c r="O85" s="8"/>
      <c r="P85" s="8"/>
      <c r="Q85" s="8"/>
      <c r="R85" s="8"/>
      <c r="S85" s="8"/>
      <c r="T85" s="8"/>
      <c r="U85" s="8"/>
      <c r="V85" s="8"/>
      <c r="W85" s="8"/>
    </row>
    <row r="86" spans="1:23">
      <c r="B86" s="8"/>
      <c r="C86" s="8"/>
      <c r="D86" s="8"/>
      <c r="E86" s="8"/>
      <c r="F86" s="8"/>
      <c r="G86" s="8"/>
      <c r="H86" s="8"/>
      <c r="I86" s="8"/>
      <c r="J86" s="8"/>
      <c r="K86" s="8"/>
      <c r="L86" s="8"/>
      <c r="M86" s="8"/>
      <c r="N86" s="8"/>
      <c r="O86" s="8"/>
      <c r="P86" s="8"/>
      <c r="Q86" s="8"/>
      <c r="R86" s="8"/>
      <c r="S86" s="8"/>
      <c r="T86" s="8"/>
      <c r="U86" s="8"/>
      <c r="V86" s="8"/>
      <c r="W86" s="8"/>
    </row>
    <row r="87" spans="1:23">
      <c r="B87" s="8"/>
      <c r="C87" s="8"/>
      <c r="D87" s="8"/>
      <c r="E87" s="8"/>
      <c r="F87" s="8"/>
      <c r="G87" s="8"/>
      <c r="H87" s="8"/>
      <c r="I87" s="8"/>
      <c r="J87" s="8"/>
      <c r="K87" s="8"/>
      <c r="L87" s="8"/>
      <c r="M87" s="8"/>
      <c r="N87" s="8"/>
      <c r="O87" s="8"/>
      <c r="P87" s="8"/>
      <c r="Q87" s="8"/>
      <c r="R87" s="8"/>
      <c r="S87" s="8"/>
      <c r="T87" s="8"/>
      <c r="U87" s="8"/>
      <c r="V87" s="8"/>
      <c r="W87" s="8"/>
    </row>
    <row r="88" spans="1:23">
      <c r="B88" s="8"/>
      <c r="C88" s="8"/>
      <c r="D88" s="8"/>
      <c r="E88" s="8"/>
      <c r="F88" s="8"/>
      <c r="G88" s="8"/>
      <c r="H88" s="8"/>
      <c r="I88" s="8"/>
      <c r="J88" s="8"/>
      <c r="K88" s="8"/>
      <c r="L88" s="8"/>
      <c r="M88" s="8"/>
      <c r="N88" s="8"/>
      <c r="O88" s="8"/>
      <c r="P88" s="8"/>
      <c r="Q88" s="8"/>
      <c r="R88" s="8"/>
      <c r="S88" s="8"/>
      <c r="T88" s="8"/>
      <c r="U88" s="8"/>
      <c r="V88" s="8"/>
      <c r="W88" s="8"/>
    </row>
    <row r="89" spans="1:23">
      <c r="B89" s="8"/>
      <c r="C89" s="8"/>
      <c r="D89" s="8"/>
      <c r="E89" s="8"/>
      <c r="F89" s="8"/>
      <c r="G89" s="8"/>
      <c r="H89" s="8"/>
      <c r="I89" s="8"/>
      <c r="J89" s="8"/>
      <c r="K89" s="8"/>
      <c r="L89" s="8"/>
      <c r="M89" s="8"/>
      <c r="N89" s="8"/>
      <c r="O89" s="8"/>
      <c r="P89" s="8"/>
      <c r="Q89" s="8"/>
      <c r="R89" s="8"/>
      <c r="S89" s="8"/>
      <c r="T89" s="8"/>
      <c r="U89" s="8"/>
      <c r="V89" s="8"/>
      <c r="W89" s="8"/>
    </row>
    <row r="90" spans="1:23">
      <c r="B90" s="8"/>
      <c r="C90" s="8"/>
      <c r="D90" s="8"/>
      <c r="E90" s="8"/>
      <c r="F90" s="8"/>
      <c r="G90" s="8"/>
      <c r="H90" s="8"/>
      <c r="I90" s="8"/>
      <c r="J90" s="8"/>
      <c r="K90" s="8"/>
      <c r="L90" s="8"/>
      <c r="M90" s="8"/>
      <c r="N90" s="8"/>
      <c r="O90" s="8"/>
      <c r="P90" s="8"/>
      <c r="Q90" s="8"/>
      <c r="R90" s="8"/>
      <c r="S90" s="8"/>
      <c r="T90" s="8"/>
      <c r="U90" s="8"/>
      <c r="V90" s="8"/>
      <c r="W90" s="8"/>
    </row>
    <row r="91" spans="1:23">
      <c r="B91" s="8"/>
      <c r="C91" s="8"/>
      <c r="D91" s="8"/>
      <c r="E91" s="8"/>
      <c r="F91" s="8"/>
      <c r="G91" s="8"/>
      <c r="H91" s="8"/>
      <c r="I91" s="8"/>
      <c r="J91" s="8"/>
      <c r="K91" s="8"/>
      <c r="L91" s="8"/>
      <c r="M91" s="8"/>
      <c r="N91" s="8"/>
      <c r="O91" s="8"/>
      <c r="P91" s="8"/>
      <c r="Q91" s="8"/>
      <c r="R91" s="8"/>
      <c r="S91" s="8"/>
      <c r="T91" s="8"/>
      <c r="U91" s="8"/>
      <c r="V91" s="8"/>
      <c r="W91" s="8"/>
    </row>
    <row r="92" spans="1:23">
      <c r="B92" s="8"/>
      <c r="C92" s="8"/>
      <c r="D92" s="8"/>
      <c r="E92" s="8"/>
      <c r="F92" s="8"/>
      <c r="G92" s="8"/>
      <c r="H92" s="8"/>
      <c r="I92" s="8"/>
      <c r="J92" s="8"/>
      <c r="K92" s="8"/>
      <c r="L92" s="8"/>
      <c r="M92" s="8"/>
      <c r="N92" s="8"/>
      <c r="O92" s="8"/>
      <c r="P92" s="8"/>
      <c r="Q92" s="8"/>
      <c r="R92" s="8"/>
      <c r="S92" s="8"/>
      <c r="T92" s="8"/>
      <c r="U92" s="8"/>
      <c r="V92" s="8"/>
      <c r="W92" s="8"/>
    </row>
    <row r="93" spans="1:23">
      <c r="B93" s="8"/>
      <c r="C93" s="8"/>
      <c r="D93" s="8"/>
      <c r="E93" s="8"/>
      <c r="F93" s="8"/>
      <c r="G93" s="8"/>
      <c r="H93" s="8"/>
      <c r="I93" s="8"/>
      <c r="J93" s="8"/>
      <c r="K93" s="8"/>
      <c r="L93" s="8"/>
      <c r="M93" s="8"/>
      <c r="N93" s="8"/>
      <c r="O93" s="8"/>
      <c r="P93" s="8"/>
      <c r="Q93" s="8"/>
      <c r="R93" s="8"/>
      <c r="S93" s="8"/>
      <c r="T93" s="8"/>
      <c r="U93" s="8"/>
      <c r="V93" s="8"/>
      <c r="W93" s="8"/>
    </row>
    <row r="94" spans="1:23">
      <c r="B94" s="8"/>
      <c r="C94" s="8"/>
      <c r="D94" s="8"/>
      <c r="E94" s="8"/>
      <c r="F94" s="8"/>
      <c r="G94" s="8"/>
      <c r="H94" s="8"/>
      <c r="I94" s="8"/>
      <c r="J94" s="8"/>
      <c r="K94" s="8"/>
      <c r="L94" s="8"/>
      <c r="M94" s="8"/>
      <c r="N94" s="8"/>
      <c r="O94" s="8"/>
      <c r="P94" s="8"/>
      <c r="Q94" s="8"/>
      <c r="R94" s="8"/>
      <c r="S94" s="8"/>
      <c r="T94" s="8"/>
      <c r="U94" s="8"/>
      <c r="V94" s="8"/>
      <c r="W94" s="8"/>
    </row>
    <row r="95" spans="1:23">
      <c r="B95" s="8"/>
      <c r="C95" s="8"/>
      <c r="D95" s="8"/>
      <c r="E95" s="8"/>
      <c r="F95" s="8"/>
      <c r="G95" s="8"/>
      <c r="H95" s="8"/>
      <c r="I95" s="8"/>
      <c r="J95" s="8"/>
      <c r="K95" s="8"/>
      <c r="L95" s="8"/>
      <c r="M95" s="8"/>
      <c r="N95" s="8"/>
      <c r="O95" s="8"/>
      <c r="P95" s="8"/>
      <c r="Q95" s="8"/>
      <c r="R95" s="8"/>
      <c r="S95" s="8"/>
      <c r="T95" s="8"/>
      <c r="U95" s="8"/>
      <c r="V95" s="8"/>
      <c r="W95" s="8"/>
    </row>
    <row r="96" spans="1:23">
      <c r="B96" s="8"/>
      <c r="C96" s="8"/>
      <c r="D96" s="8"/>
      <c r="E96" s="8"/>
      <c r="F96" s="8"/>
      <c r="G96" s="8"/>
      <c r="H96" s="8"/>
      <c r="I96" s="8"/>
      <c r="J96" s="8"/>
      <c r="K96" s="8"/>
      <c r="L96" s="8"/>
      <c r="M96" s="8"/>
      <c r="N96" s="8"/>
      <c r="O96" s="8"/>
      <c r="P96" s="8"/>
      <c r="Q96" s="8"/>
      <c r="R96" s="8"/>
      <c r="S96" s="8"/>
      <c r="T96" s="8"/>
      <c r="U96" s="8"/>
      <c r="V96" s="8"/>
      <c r="W96" s="8"/>
    </row>
    <row r="97" spans="2:23">
      <c r="B97" s="8"/>
      <c r="C97" s="8"/>
      <c r="D97" s="8"/>
      <c r="E97" s="8"/>
      <c r="F97" s="8"/>
      <c r="G97" s="8"/>
      <c r="H97" s="8"/>
      <c r="I97" s="8"/>
      <c r="J97" s="8"/>
      <c r="K97" s="8"/>
      <c r="L97" s="8"/>
      <c r="M97" s="8"/>
      <c r="N97" s="8"/>
      <c r="O97" s="8"/>
      <c r="P97" s="8"/>
      <c r="Q97" s="8"/>
      <c r="R97" s="8"/>
      <c r="S97" s="8"/>
      <c r="T97" s="8"/>
      <c r="U97" s="8"/>
      <c r="V97" s="8"/>
      <c r="W97" s="8"/>
    </row>
    <row r="98" spans="2:23">
      <c r="B98" s="8"/>
      <c r="C98" s="8"/>
      <c r="D98" s="8"/>
      <c r="E98" s="8"/>
      <c r="F98" s="8"/>
      <c r="G98" s="8"/>
      <c r="H98" s="8"/>
      <c r="I98" s="8"/>
      <c r="J98" s="8"/>
      <c r="K98" s="8"/>
      <c r="L98" s="8"/>
      <c r="M98" s="8"/>
      <c r="N98" s="8"/>
      <c r="O98" s="8"/>
      <c r="P98" s="8"/>
      <c r="Q98" s="8"/>
      <c r="R98" s="8"/>
      <c r="S98" s="8"/>
      <c r="T98" s="8"/>
      <c r="U98" s="8"/>
      <c r="V98" s="8"/>
      <c r="W98" s="8"/>
    </row>
    <row r="99" spans="2:23">
      <c r="B99" s="8"/>
      <c r="C99" s="8"/>
      <c r="D99" s="8"/>
      <c r="E99" s="8"/>
      <c r="F99" s="8"/>
      <c r="G99" s="8"/>
      <c r="H99" s="8"/>
      <c r="I99" s="8"/>
      <c r="J99" s="8"/>
      <c r="K99" s="8"/>
      <c r="L99" s="8"/>
      <c r="M99" s="8"/>
      <c r="N99" s="8"/>
      <c r="O99" s="8"/>
      <c r="P99" s="8"/>
      <c r="Q99" s="8"/>
      <c r="R99" s="8"/>
      <c r="S99" s="8"/>
      <c r="T99" s="8"/>
      <c r="U99" s="8"/>
      <c r="V99" s="8"/>
      <c r="W99" s="8"/>
    </row>
    <row r="100" spans="2:23">
      <c r="B100" s="8"/>
      <c r="C100" s="8"/>
      <c r="D100" s="8"/>
      <c r="E100" s="8"/>
      <c r="F100" s="8"/>
      <c r="G100" s="8"/>
      <c r="H100" s="8"/>
      <c r="I100" s="8"/>
      <c r="J100" s="8"/>
      <c r="K100" s="8"/>
      <c r="L100" s="8"/>
      <c r="M100" s="8"/>
      <c r="N100" s="8"/>
      <c r="O100" s="8"/>
      <c r="P100" s="8"/>
      <c r="Q100" s="8"/>
      <c r="R100" s="8"/>
      <c r="S100" s="8"/>
      <c r="T100" s="8"/>
      <c r="U100" s="8"/>
      <c r="V100" s="8"/>
      <c r="W100" s="8"/>
    </row>
    <row r="101" spans="2:23">
      <c r="B101" s="8"/>
      <c r="C101" s="8"/>
      <c r="D101" s="8"/>
      <c r="E101" s="8"/>
      <c r="F101" s="8"/>
      <c r="G101" s="8"/>
      <c r="H101" s="8"/>
      <c r="I101" s="8"/>
      <c r="J101" s="8"/>
      <c r="K101" s="8"/>
      <c r="L101" s="8"/>
      <c r="M101" s="8"/>
      <c r="N101" s="8"/>
      <c r="O101" s="8"/>
      <c r="P101" s="8"/>
      <c r="Q101" s="8"/>
      <c r="R101" s="8"/>
      <c r="S101" s="8"/>
      <c r="T101" s="8"/>
      <c r="U101" s="8"/>
      <c r="V101" s="8"/>
      <c r="W101" s="8"/>
    </row>
    <row r="102" spans="2:23">
      <c r="B102" s="8"/>
      <c r="C102" s="8"/>
      <c r="D102" s="8"/>
      <c r="E102" s="8"/>
      <c r="F102" s="8"/>
      <c r="G102" s="8"/>
      <c r="H102" s="8"/>
      <c r="I102" s="8"/>
      <c r="J102" s="8"/>
      <c r="K102" s="8"/>
      <c r="L102" s="8"/>
      <c r="M102" s="8"/>
      <c r="N102" s="8"/>
      <c r="O102" s="8"/>
      <c r="P102" s="8"/>
      <c r="Q102" s="8"/>
      <c r="R102" s="8"/>
      <c r="S102" s="8"/>
      <c r="T102" s="8"/>
      <c r="U102" s="8"/>
      <c r="V102" s="8"/>
      <c r="W102" s="8"/>
    </row>
    <row r="103" spans="2:23">
      <c r="B103" s="8"/>
      <c r="C103" s="8"/>
      <c r="D103" s="8"/>
      <c r="E103" s="8"/>
      <c r="F103" s="8"/>
      <c r="G103" s="8"/>
      <c r="H103" s="8"/>
      <c r="I103" s="8"/>
      <c r="J103" s="8"/>
      <c r="K103" s="8"/>
      <c r="L103" s="8"/>
      <c r="M103" s="8"/>
      <c r="N103" s="8"/>
      <c r="O103" s="8"/>
      <c r="P103" s="8"/>
      <c r="Q103" s="8"/>
      <c r="R103" s="8"/>
      <c r="S103" s="8"/>
      <c r="T103" s="8"/>
      <c r="U103" s="8"/>
      <c r="V103" s="8"/>
      <c r="W103" s="8"/>
    </row>
    <row r="104" spans="2:23">
      <c r="B104" s="8"/>
      <c r="C104" s="8"/>
      <c r="D104" s="8"/>
      <c r="E104" s="8"/>
      <c r="F104" s="8"/>
      <c r="G104" s="8"/>
      <c r="H104" s="8"/>
      <c r="I104" s="8"/>
      <c r="J104" s="8"/>
      <c r="K104" s="8"/>
      <c r="L104" s="8"/>
      <c r="M104" s="8"/>
      <c r="N104" s="8"/>
      <c r="O104" s="8"/>
      <c r="P104" s="8"/>
      <c r="Q104" s="8"/>
      <c r="R104" s="8"/>
      <c r="S104" s="8"/>
      <c r="T104" s="8"/>
      <c r="U104" s="8"/>
      <c r="V104" s="8"/>
      <c r="W104" s="8"/>
    </row>
    <row r="105" spans="2:23">
      <c r="B105" s="8"/>
      <c r="C105" s="8"/>
      <c r="D105" s="8"/>
      <c r="E105" s="8"/>
      <c r="F105" s="8"/>
      <c r="G105" s="8"/>
      <c r="H105" s="8"/>
      <c r="I105" s="8"/>
      <c r="J105" s="8"/>
      <c r="K105" s="8"/>
      <c r="L105" s="8"/>
      <c r="M105" s="8"/>
      <c r="N105" s="8"/>
      <c r="O105" s="8"/>
      <c r="P105" s="8"/>
      <c r="Q105" s="8"/>
      <c r="R105" s="8"/>
      <c r="S105" s="8"/>
      <c r="T105" s="8"/>
      <c r="U105" s="8"/>
      <c r="V105" s="8"/>
      <c r="W105" s="8"/>
    </row>
    <row r="106" spans="2:23">
      <c r="B106" s="8"/>
      <c r="C106" s="8"/>
      <c r="D106" s="8"/>
      <c r="E106" s="8"/>
      <c r="F106" s="8"/>
      <c r="G106" s="8"/>
      <c r="H106" s="8"/>
      <c r="I106" s="8"/>
      <c r="J106" s="8"/>
      <c r="K106" s="8"/>
      <c r="L106" s="8"/>
      <c r="M106" s="8"/>
      <c r="N106" s="8"/>
      <c r="O106" s="8"/>
      <c r="P106" s="8"/>
      <c r="Q106" s="8"/>
      <c r="R106" s="8"/>
      <c r="S106" s="8"/>
      <c r="T106" s="8"/>
      <c r="U106" s="8"/>
      <c r="V106" s="8"/>
      <c r="W106" s="8"/>
    </row>
    <row r="107" spans="2:23">
      <c r="B107" s="8"/>
      <c r="C107" s="8"/>
      <c r="D107" s="8"/>
      <c r="E107" s="8"/>
      <c r="F107" s="8"/>
      <c r="G107" s="8"/>
      <c r="H107" s="8"/>
      <c r="I107" s="8"/>
      <c r="J107" s="8"/>
      <c r="K107" s="8"/>
      <c r="L107" s="8"/>
      <c r="M107" s="8"/>
      <c r="N107" s="8"/>
      <c r="O107" s="8"/>
      <c r="P107" s="8"/>
      <c r="Q107" s="8"/>
      <c r="R107" s="8"/>
      <c r="S107" s="8"/>
      <c r="T107" s="8"/>
      <c r="U107" s="8"/>
      <c r="V107" s="8"/>
      <c r="W107" s="8"/>
    </row>
    <row r="108" spans="2:23">
      <c r="B108" s="8"/>
      <c r="C108" s="8"/>
      <c r="D108" s="8"/>
      <c r="E108" s="8"/>
      <c r="F108" s="8"/>
      <c r="G108" s="8"/>
      <c r="H108" s="8"/>
      <c r="I108" s="8"/>
      <c r="J108" s="8"/>
      <c r="K108" s="8"/>
      <c r="L108" s="8"/>
      <c r="M108" s="8"/>
      <c r="N108" s="8"/>
      <c r="O108" s="8"/>
      <c r="P108" s="8"/>
      <c r="Q108" s="8"/>
      <c r="R108" s="8"/>
      <c r="S108" s="8"/>
      <c r="T108" s="8"/>
      <c r="U108" s="8"/>
      <c r="V108" s="8"/>
      <c r="W108" s="8"/>
    </row>
    <row r="109" spans="2:23">
      <c r="B109" s="8"/>
      <c r="C109" s="8"/>
      <c r="D109" s="8"/>
      <c r="E109" s="8"/>
      <c r="F109" s="8"/>
      <c r="G109" s="8"/>
      <c r="H109" s="8"/>
      <c r="I109" s="8"/>
      <c r="J109" s="8"/>
      <c r="K109" s="8"/>
      <c r="L109" s="8"/>
      <c r="M109" s="8"/>
      <c r="N109" s="8"/>
      <c r="O109" s="8"/>
      <c r="P109" s="8"/>
      <c r="Q109" s="8"/>
      <c r="R109" s="8"/>
      <c r="S109" s="8"/>
      <c r="T109" s="8"/>
      <c r="U109" s="8"/>
      <c r="V109" s="8"/>
      <c r="W109" s="8"/>
    </row>
    <row r="110" spans="2:23">
      <c r="B110" s="8"/>
      <c r="C110" s="8"/>
      <c r="D110" s="8"/>
      <c r="E110" s="8"/>
      <c r="F110" s="8"/>
      <c r="G110" s="8"/>
      <c r="H110" s="8"/>
      <c r="I110" s="8"/>
      <c r="J110" s="8"/>
      <c r="K110" s="8"/>
      <c r="L110" s="8"/>
      <c r="M110" s="8"/>
      <c r="N110" s="8"/>
      <c r="O110" s="8"/>
      <c r="P110" s="8"/>
      <c r="Q110" s="8"/>
      <c r="R110" s="8"/>
      <c r="S110" s="8"/>
      <c r="T110" s="8"/>
      <c r="U110" s="8"/>
      <c r="V110" s="8"/>
      <c r="W110" s="8"/>
    </row>
    <row r="111" spans="2:23">
      <c r="B111" s="8"/>
      <c r="C111" s="8"/>
      <c r="D111" s="8"/>
      <c r="E111" s="8"/>
      <c r="F111" s="8"/>
      <c r="G111" s="8"/>
      <c r="H111" s="8"/>
      <c r="I111" s="8"/>
      <c r="J111" s="8"/>
      <c r="K111" s="8"/>
      <c r="L111" s="8"/>
      <c r="M111" s="8"/>
      <c r="N111" s="8"/>
      <c r="O111" s="8"/>
      <c r="P111" s="8"/>
      <c r="Q111" s="8"/>
      <c r="R111" s="8"/>
      <c r="S111" s="8"/>
      <c r="T111" s="8"/>
      <c r="U111" s="8"/>
      <c r="V111" s="8"/>
      <c r="W111" s="8"/>
    </row>
    <row r="112" spans="2:23">
      <c r="B112" s="8"/>
      <c r="C112" s="8"/>
      <c r="D112" s="8"/>
      <c r="E112" s="8"/>
      <c r="F112" s="8"/>
      <c r="G112" s="8"/>
      <c r="H112" s="8"/>
      <c r="I112" s="8"/>
      <c r="J112" s="8"/>
      <c r="K112" s="8"/>
      <c r="L112" s="8"/>
      <c r="M112" s="8"/>
      <c r="N112" s="8"/>
      <c r="O112" s="8"/>
      <c r="P112" s="8"/>
      <c r="Q112" s="8"/>
      <c r="R112" s="8"/>
      <c r="S112" s="8"/>
      <c r="T112" s="8"/>
      <c r="U112" s="8"/>
      <c r="V112" s="8"/>
      <c r="W112" s="8"/>
    </row>
    <row r="113" spans="2:23">
      <c r="B113" s="8"/>
      <c r="C113" s="8"/>
      <c r="D113" s="8"/>
      <c r="E113" s="8"/>
      <c r="F113" s="8"/>
      <c r="G113" s="8"/>
      <c r="H113" s="8"/>
      <c r="I113" s="8"/>
      <c r="J113" s="8"/>
      <c r="K113" s="8"/>
      <c r="L113" s="8"/>
      <c r="M113" s="8"/>
      <c r="N113" s="8"/>
      <c r="O113" s="8"/>
      <c r="P113" s="8"/>
      <c r="Q113" s="8"/>
      <c r="R113" s="8"/>
      <c r="S113" s="8"/>
      <c r="T113" s="8"/>
      <c r="U113" s="8"/>
      <c r="V113" s="8"/>
      <c r="W113" s="8"/>
    </row>
    <row r="114" spans="2:23">
      <c r="B114" s="8"/>
      <c r="C114" s="8"/>
      <c r="D114" s="8"/>
      <c r="E114" s="8"/>
      <c r="F114" s="8"/>
      <c r="G114" s="8"/>
      <c r="H114" s="8"/>
      <c r="I114" s="8"/>
      <c r="J114" s="8"/>
      <c r="K114" s="8"/>
      <c r="L114" s="8"/>
      <c r="M114" s="8"/>
      <c r="N114" s="8"/>
      <c r="O114" s="8"/>
      <c r="P114" s="8"/>
      <c r="Q114" s="8"/>
      <c r="R114" s="8"/>
      <c r="S114" s="8"/>
      <c r="T114" s="8"/>
      <c r="U114" s="8"/>
      <c r="V114" s="8"/>
      <c r="W114" s="8"/>
    </row>
    <row r="115" spans="2:23">
      <c r="B115" s="8"/>
      <c r="C115" s="8"/>
      <c r="D115" s="8"/>
      <c r="E115" s="8"/>
      <c r="F115" s="8"/>
      <c r="G115" s="8"/>
      <c r="H115" s="8"/>
      <c r="I115" s="8"/>
      <c r="J115" s="8"/>
      <c r="K115" s="8"/>
      <c r="L115" s="8"/>
      <c r="M115" s="8"/>
      <c r="N115" s="8"/>
      <c r="O115" s="8"/>
      <c r="P115" s="8"/>
      <c r="Q115" s="8"/>
      <c r="R115" s="8"/>
      <c r="S115" s="8"/>
      <c r="T115" s="8"/>
      <c r="U115" s="8"/>
      <c r="V115" s="8"/>
      <c r="W115" s="8"/>
    </row>
    <row r="116" spans="2:23">
      <c r="B116" s="8"/>
      <c r="C116" s="8"/>
      <c r="D116" s="8"/>
      <c r="E116" s="8"/>
      <c r="F116" s="8"/>
      <c r="G116" s="8"/>
      <c r="H116" s="8"/>
      <c r="I116" s="8"/>
      <c r="J116" s="8"/>
      <c r="K116" s="8"/>
      <c r="L116" s="8"/>
      <c r="M116" s="8"/>
      <c r="N116" s="8"/>
      <c r="O116" s="8"/>
      <c r="P116" s="8"/>
      <c r="Q116" s="8"/>
      <c r="R116" s="8"/>
      <c r="S116" s="8"/>
      <c r="T116" s="8"/>
      <c r="U116" s="8"/>
      <c r="V116" s="8"/>
      <c r="W116" s="8"/>
    </row>
    <row r="117" spans="2:23">
      <c r="B117" s="8"/>
      <c r="C117" s="8"/>
      <c r="D117" s="8"/>
      <c r="E117" s="8"/>
      <c r="F117" s="8"/>
      <c r="G117" s="8"/>
      <c r="H117" s="8"/>
      <c r="I117" s="8"/>
      <c r="J117" s="8"/>
      <c r="K117" s="8"/>
      <c r="L117" s="8"/>
      <c r="M117" s="8"/>
      <c r="N117" s="8"/>
      <c r="O117" s="8"/>
      <c r="P117" s="8"/>
      <c r="Q117" s="8"/>
      <c r="R117" s="8"/>
      <c r="S117" s="8"/>
      <c r="T117" s="8"/>
      <c r="U117" s="8"/>
      <c r="V117" s="8"/>
      <c r="W117" s="8"/>
    </row>
    <row r="118" spans="2:23">
      <c r="B118" s="8"/>
      <c r="C118" s="8"/>
      <c r="D118" s="8"/>
      <c r="E118" s="8"/>
      <c r="F118" s="8"/>
      <c r="G118" s="8"/>
      <c r="H118" s="8"/>
      <c r="I118" s="8"/>
      <c r="J118" s="8"/>
      <c r="K118" s="8"/>
      <c r="L118" s="8"/>
      <c r="M118" s="8"/>
      <c r="N118" s="8"/>
      <c r="O118" s="8"/>
      <c r="P118" s="8"/>
      <c r="Q118" s="8"/>
      <c r="R118" s="8"/>
      <c r="S118" s="8"/>
      <c r="T118" s="8"/>
      <c r="U118" s="8"/>
      <c r="V118" s="8"/>
      <c r="W118" s="8"/>
    </row>
    <row r="119" spans="2:23">
      <c r="B119" s="8"/>
      <c r="C119" s="8"/>
      <c r="D119" s="8"/>
      <c r="E119" s="8"/>
      <c r="F119" s="8"/>
      <c r="G119" s="8"/>
      <c r="H119" s="8"/>
      <c r="I119" s="8"/>
      <c r="J119" s="8"/>
      <c r="K119" s="8"/>
      <c r="L119" s="8"/>
      <c r="M119" s="8"/>
      <c r="N119" s="8"/>
      <c r="O119" s="8"/>
      <c r="P119" s="8"/>
      <c r="Q119" s="8"/>
      <c r="R119" s="8"/>
      <c r="S119" s="8"/>
      <c r="T119" s="8"/>
      <c r="U119" s="8"/>
      <c r="V119" s="8"/>
      <c r="W119" s="8"/>
    </row>
    <row r="120" spans="2:23">
      <c r="B120" s="8"/>
      <c r="C120" s="8"/>
      <c r="D120" s="8"/>
      <c r="E120" s="8"/>
      <c r="F120" s="8"/>
      <c r="G120" s="8"/>
      <c r="H120" s="8"/>
      <c r="I120" s="8"/>
      <c r="J120" s="8"/>
      <c r="K120" s="8"/>
      <c r="L120" s="8"/>
      <c r="M120" s="8"/>
      <c r="N120" s="8"/>
      <c r="O120" s="8"/>
      <c r="P120" s="8"/>
      <c r="Q120" s="8"/>
      <c r="R120" s="8"/>
      <c r="S120" s="8"/>
      <c r="T120" s="8"/>
      <c r="U120" s="8"/>
      <c r="V120" s="8"/>
      <c r="W120" s="8"/>
    </row>
    <row r="121" spans="2:23">
      <c r="B121" s="8"/>
      <c r="C121" s="8"/>
      <c r="D121" s="8"/>
      <c r="E121" s="8"/>
      <c r="F121" s="8"/>
      <c r="G121" s="8"/>
      <c r="H121" s="8"/>
      <c r="I121" s="8"/>
      <c r="J121" s="8"/>
      <c r="K121" s="8"/>
      <c r="L121" s="8"/>
      <c r="M121" s="8"/>
      <c r="N121" s="8"/>
      <c r="O121" s="8"/>
      <c r="P121" s="8"/>
      <c r="Q121" s="8"/>
      <c r="R121" s="8"/>
      <c r="S121" s="8"/>
      <c r="T121" s="8"/>
      <c r="U121" s="8"/>
      <c r="V121" s="8"/>
      <c r="W121" s="8"/>
    </row>
    <row r="122" spans="2:23">
      <c r="B122" s="8"/>
      <c r="C122" s="8"/>
      <c r="D122" s="8"/>
      <c r="E122" s="8"/>
      <c r="F122" s="8"/>
      <c r="G122" s="8"/>
      <c r="H122" s="8"/>
      <c r="I122" s="8"/>
      <c r="J122" s="8"/>
      <c r="K122" s="8"/>
      <c r="L122" s="8"/>
      <c r="M122" s="8"/>
      <c r="N122" s="8"/>
      <c r="O122" s="8"/>
      <c r="P122" s="8"/>
      <c r="Q122" s="8"/>
      <c r="R122" s="8"/>
      <c r="S122" s="8"/>
      <c r="T122" s="8"/>
      <c r="U122" s="8"/>
      <c r="V122" s="8"/>
      <c r="W122" s="8"/>
    </row>
    <row r="123" spans="2:23">
      <c r="B123" s="8"/>
      <c r="C123" s="8"/>
      <c r="D123" s="8"/>
      <c r="E123" s="8"/>
      <c r="F123" s="8"/>
      <c r="G123" s="8"/>
      <c r="H123" s="8"/>
      <c r="I123" s="8"/>
      <c r="J123" s="8"/>
      <c r="K123" s="8"/>
      <c r="L123" s="8"/>
      <c r="M123" s="8"/>
      <c r="N123" s="8"/>
      <c r="O123" s="8"/>
      <c r="P123" s="8"/>
      <c r="Q123" s="8"/>
      <c r="R123" s="8"/>
      <c r="S123" s="8"/>
      <c r="T123" s="8"/>
      <c r="U123" s="8"/>
      <c r="V123" s="8"/>
      <c r="W123" s="8"/>
    </row>
    <row r="124" spans="2:23">
      <c r="B124" s="8"/>
      <c r="C124" s="8"/>
      <c r="D124" s="8"/>
      <c r="E124" s="8"/>
      <c r="F124" s="8"/>
      <c r="G124" s="8"/>
      <c r="H124" s="8"/>
      <c r="I124" s="8"/>
      <c r="J124" s="8"/>
      <c r="K124" s="8"/>
      <c r="L124" s="8"/>
      <c r="M124" s="8"/>
      <c r="N124" s="8"/>
      <c r="O124" s="8"/>
      <c r="P124" s="8"/>
      <c r="Q124" s="8"/>
      <c r="R124" s="8"/>
      <c r="S124" s="8"/>
      <c r="T124" s="8"/>
      <c r="U124" s="8"/>
      <c r="V124" s="8"/>
      <c r="W124" s="8"/>
    </row>
    <row r="125" spans="2:23">
      <c r="B125" s="8"/>
      <c r="C125" s="8"/>
      <c r="D125" s="8"/>
      <c r="E125" s="8"/>
      <c r="F125" s="8"/>
      <c r="G125" s="8"/>
      <c r="H125" s="8"/>
      <c r="I125" s="8"/>
      <c r="J125" s="8"/>
      <c r="K125" s="8"/>
      <c r="L125" s="8"/>
      <c r="M125" s="8"/>
      <c r="N125" s="8"/>
      <c r="O125" s="8"/>
      <c r="P125" s="8"/>
      <c r="Q125" s="8"/>
      <c r="R125" s="8"/>
      <c r="S125" s="8"/>
      <c r="T125" s="8"/>
      <c r="U125" s="8"/>
      <c r="V125" s="8"/>
      <c r="W125" s="8"/>
    </row>
    <row r="126" spans="2:23">
      <c r="B126" s="8"/>
      <c r="C126" s="8"/>
      <c r="D126" s="8"/>
      <c r="E126" s="8"/>
      <c r="F126" s="8"/>
      <c r="G126" s="8"/>
      <c r="H126" s="8"/>
      <c r="I126" s="8"/>
      <c r="J126" s="8"/>
      <c r="K126" s="8"/>
      <c r="L126" s="8"/>
      <c r="M126" s="8"/>
      <c r="N126" s="8"/>
      <c r="O126" s="8"/>
      <c r="P126" s="8"/>
      <c r="Q126" s="8"/>
      <c r="R126" s="8"/>
      <c r="S126" s="8"/>
      <c r="T126" s="8"/>
      <c r="U126" s="8"/>
      <c r="V126" s="8"/>
      <c r="W126" s="8"/>
    </row>
    <row r="127" spans="2:23">
      <c r="B127" s="8"/>
      <c r="C127" s="8"/>
      <c r="D127" s="8"/>
      <c r="E127" s="8"/>
      <c r="F127" s="8"/>
      <c r="G127" s="8"/>
      <c r="H127" s="8"/>
      <c r="I127" s="8"/>
      <c r="J127" s="8"/>
      <c r="K127" s="8"/>
      <c r="L127" s="8"/>
      <c r="M127" s="8"/>
      <c r="N127" s="8"/>
      <c r="O127" s="8"/>
      <c r="P127" s="8"/>
      <c r="Q127" s="8"/>
      <c r="R127" s="8"/>
      <c r="S127" s="8"/>
      <c r="T127" s="8"/>
      <c r="U127" s="8"/>
      <c r="V127" s="8"/>
      <c r="W127" s="8"/>
    </row>
    <row r="128" spans="2:23">
      <c r="B128" s="8"/>
      <c r="C128" s="8"/>
      <c r="D128" s="8"/>
      <c r="E128" s="8"/>
      <c r="F128" s="8"/>
      <c r="G128" s="8"/>
      <c r="H128" s="8"/>
      <c r="I128" s="8"/>
      <c r="J128" s="8"/>
      <c r="K128" s="8"/>
      <c r="L128" s="8"/>
      <c r="M128" s="8"/>
      <c r="N128" s="8"/>
      <c r="O128" s="8"/>
      <c r="P128" s="8"/>
      <c r="Q128" s="8"/>
      <c r="R128" s="8"/>
      <c r="S128" s="8"/>
      <c r="T128" s="8"/>
      <c r="U128" s="8"/>
      <c r="V128" s="8"/>
      <c r="W128" s="8"/>
    </row>
    <row r="129" spans="2:23">
      <c r="B129" s="8"/>
      <c r="C129" s="8"/>
      <c r="D129" s="8"/>
      <c r="E129" s="8"/>
      <c r="F129" s="8"/>
      <c r="G129" s="8"/>
      <c r="H129" s="8"/>
      <c r="I129" s="8"/>
      <c r="J129" s="8"/>
      <c r="K129" s="8"/>
      <c r="L129" s="8"/>
      <c r="M129" s="8"/>
      <c r="N129" s="8"/>
      <c r="O129" s="8"/>
      <c r="P129" s="8"/>
      <c r="Q129" s="8"/>
      <c r="R129" s="8"/>
      <c r="S129" s="8"/>
      <c r="T129" s="8"/>
      <c r="U129" s="8"/>
      <c r="V129" s="8"/>
      <c r="W129" s="8"/>
    </row>
    <row r="130" spans="2:23">
      <c r="B130" s="8"/>
      <c r="C130" s="8"/>
      <c r="D130" s="8"/>
      <c r="E130" s="8"/>
      <c r="F130" s="8"/>
      <c r="G130" s="8"/>
      <c r="H130" s="8"/>
      <c r="I130" s="8"/>
      <c r="J130" s="8"/>
      <c r="K130" s="8"/>
      <c r="L130" s="8"/>
      <c r="M130" s="8"/>
      <c r="N130" s="8"/>
      <c r="O130" s="8"/>
      <c r="P130" s="8"/>
      <c r="Q130" s="8"/>
      <c r="R130" s="8"/>
      <c r="S130" s="8"/>
      <c r="T130" s="8"/>
      <c r="U130" s="8"/>
      <c r="V130" s="8"/>
      <c r="W130" s="8"/>
    </row>
    <row r="131" spans="2:23">
      <c r="B131" s="8"/>
      <c r="C131" s="8"/>
      <c r="D131" s="8"/>
      <c r="E131" s="8"/>
      <c r="F131" s="8"/>
      <c r="G131" s="8"/>
      <c r="H131" s="8"/>
      <c r="I131" s="8"/>
      <c r="J131" s="8"/>
      <c r="K131" s="8"/>
      <c r="L131" s="8"/>
      <c r="M131" s="8"/>
      <c r="N131" s="8"/>
      <c r="O131" s="8"/>
      <c r="P131" s="8"/>
      <c r="Q131" s="8"/>
      <c r="R131" s="8"/>
      <c r="S131" s="8"/>
      <c r="T131" s="8"/>
      <c r="U131" s="8"/>
      <c r="V131" s="8"/>
      <c r="W131" s="8"/>
    </row>
    <row r="132" spans="2:23">
      <c r="B132" s="8"/>
      <c r="C132" s="8"/>
      <c r="D132" s="8"/>
      <c r="E132" s="8"/>
      <c r="F132" s="8"/>
      <c r="G132" s="8"/>
      <c r="H132" s="8"/>
      <c r="I132" s="8"/>
      <c r="J132" s="8"/>
      <c r="K132" s="8"/>
      <c r="L132" s="8"/>
      <c r="M132" s="8"/>
      <c r="N132" s="8"/>
      <c r="O132" s="8"/>
      <c r="P132" s="8"/>
      <c r="Q132" s="8"/>
      <c r="R132" s="8"/>
      <c r="S132" s="8"/>
      <c r="T132" s="8"/>
      <c r="U132" s="8"/>
      <c r="V132" s="8"/>
      <c r="W132" s="8"/>
    </row>
    <row r="133" spans="2:23">
      <c r="B133" s="8"/>
      <c r="C133" s="8"/>
      <c r="D133" s="8"/>
      <c r="E133" s="8"/>
      <c r="F133" s="8"/>
      <c r="G133" s="8"/>
      <c r="H133" s="8"/>
      <c r="I133" s="8"/>
      <c r="J133" s="8"/>
      <c r="K133" s="8"/>
      <c r="L133" s="8"/>
      <c r="M133" s="8"/>
      <c r="N133" s="8"/>
      <c r="O133" s="8"/>
      <c r="P133" s="8"/>
      <c r="Q133" s="8"/>
      <c r="R133" s="8"/>
      <c r="S133" s="8"/>
      <c r="T133" s="8"/>
      <c r="U133" s="8"/>
      <c r="V133" s="8"/>
      <c r="W133" s="8"/>
    </row>
    <row r="134" spans="2:23">
      <c r="B134" s="8"/>
      <c r="C134" s="8"/>
      <c r="D134" s="8"/>
      <c r="E134" s="8"/>
      <c r="F134" s="8"/>
      <c r="G134" s="8"/>
      <c r="H134" s="8"/>
      <c r="I134" s="8"/>
      <c r="J134" s="8"/>
      <c r="K134" s="8"/>
      <c r="L134" s="8"/>
      <c r="M134" s="8"/>
      <c r="N134" s="8"/>
      <c r="O134" s="8"/>
      <c r="P134" s="8"/>
      <c r="Q134" s="8"/>
      <c r="R134" s="8"/>
      <c r="S134" s="8"/>
      <c r="T134" s="8"/>
      <c r="U134" s="8"/>
      <c r="V134" s="8"/>
      <c r="W134" s="8"/>
    </row>
    <row r="135" spans="2:23">
      <c r="B135" s="8"/>
      <c r="C135" s="8"/>
      <c r="D135" s="8"/>
      <c r="E135" s="8"/>
      <c r="F135" s="8"/>
      <c r="G135" s="8"/>
      <c r="H135" s="8"/>
      <c r="I135" s="8"/>
      <c r="J135" s="8"/>
      <c r="K135" s="8"/>
      <c r="L135" s="8"/>
      <c r="M135" s="8"/>
      <c r="N135" s="8"/>
      <c r="O135" s="8"/>
      <c r="P135" s="8"/>
      <c r="Q135" s="8"/>
      <c r="R135" s="8"/>
      <c r="S135" s="8"/>
      <c r="T135" s="8"/>
      <c r="U135" s="8"/>
      <c r="V135" s="8"/>
      <c r="W135" s="8"/>
    </row>
    <row r="136" spans="2:23">
      <c r="B136" s="8"/>
      <c r="C136" s="8"/>
      <c r="D136" s="8"/>
      <c r="E136" s="8"/>
      <c r="F136" s="8"/>
      <c r="G136" s="8"/>
      <c r="H136" s="8"/>
      <c r="I136" s="8"/>
      <c r="J136" s="8"/>
      <c r="K136" s="8"/>
      <c r="L136" s="8"/>
      <c r="M136" s="8"/>
      <c r="N136" s="8"/>
      <c r="O136" s="8"/>
      <c r="P136" s="8"/>
      <c r="Q136" s="8"/>
      <c r="R136" s="8"/>
      <c r="S136" s="8"/>
      <c r="T136" s="8"/>
      <c r="U136" s="8"/>
      <c r="V136" s="8"/>
      <c r="W136" s="8"/>
    </row>
    <row r="137" spans="2:23">
      <c r="B137" s="8"/>
      <c r="C137" s="8"/>
      <c r="D137" s="8"/>
      <c r="E137" s="8"/>
      <c r="F137" s="8"/>
      <c r="G137" s="8"/>
      <c r="H137" s="8"/>
      <c r="I137" s="8"/>
      <c r="J137" s="8"/>
      <c r="K137" s="8"/>
      <c r="L137" s="8"/>
      <c r="M137" s="8"/>
      <c r="N137" s="8"/>
      <c r="O137" s="8"/>
      <c r="P137" s="8"/>
      <c r="Q137" s="8"/>
      <c r="R137" s="8"/>
      <c r="S137" s="8"/>
      <c r="T137" s="8"/>
      <c r="U137" s="8"/>
      <c r="V137" s="8"/>
      <c r="W137" s="8"/>
    </row>
    <row r="138" spans="2:23">
      <c r="B138" s="8"/>
      <c r="C138" s="8"/>
      <c r="D138" s="8"/>
      <c r="E138" s="8"/>
      <c r="F138" s="8"/>
      <c r="G138" s="8"/>
      <c r="H138" s="8"/>
      <c r="I138" s="8"/>
      <c r="J138" s="8"/>
      <c r="K138" s="8"/>
      <c r="L138" s="8"/>
      <c r="M138" s="8"/>
      <c r="N138" s="8"/>
      <c r="O138" s="8"/>
      <c r="P138" s="8"/>
      <c r="Q138" s="8"/>
      <c r="R138" s="8"/>
      <c r="S138" s="8"/>
      <c r="T138" s="8"/>
      <c r="U138" s="8"/>
      <c r="V138" s="8"/>
      <c r="W138" s="8"/>
    </row>
    <row r="139" spans="2:23">
      <c r="B139" s="8"/>
      <c r="C139" s="8"/>
      <c r="D139" s="8"/>
      <c r="E139" s="8"/>
      <c r="F139" s="8"/>
      <c r="G139" s="8"/>
      <c r="H139" s="8"/>
      <c r="I139" s="8"/>
      <c r="J139" s="8"/>
      <c r="K139" s="8"/>
      <c r="L139" s="8"/>
      <c r="M139" s="8"/>
      <c r="N139" s="8"/>
      <c r="O139" s="8"/>
      <c r="P139" s="8"/>
      <c r="Q139" s="8"/>
      <c r="R139" s="8"/>
      <c r="S139" s="8"/>
      <c r="T139" s="8"/>
      <c r="U139" s="8"/>
      <c r="V139" s="8"/>
      <c r="W139" s="8"/>
    </row>
    <row r="140" spans="2:23">
      <c r="B140" s="8"/>
      <c r="C140" s="8"/>
      <c r="D140" s="8"/>
      <c r="E140" s="8"/>
      <c r="F140" s="8"/>
      <c r="G140" s="8"/>
      <c r="H140" s="8"/>
      <c r="I140" s="8"/>
      <c r="J140" s="8"/>
      <c r="K140" s="8"/>
      <c r="L140" s="8"/>
      <c r="M140" s="8"/>
      <c r="N140" s="8"/>
      <c r="O140" s="8"/>
      <c r="P140" s="8"/>
      <c r="Q140" s="8"/>
      <c r="R140" s="8"/>
      <c r="S140" s="8"/>
      <c r="T140" s="8"/>
      <c r="U140" s="8"/>
      <c r="V140" s="8"/>
      <c r="W140" s="8"/>
    </row>
    <row r="141" spans="2:23">
      <c r="B141" s="8"/>
      <c r="C141" s="8"/>
      <c r="D141" s="8"/>
      <c r="E141" s="8"/>
      <c r="F141" s="8"/>
      <c r="G141" s="8"/>
      <c r="H141" s="8"/>
      <c r="I141" s="8"/>
      <c r="J141" s="8"/>
      <c r="K141" s="8"/>
      <c r="L141" s="8"/>
      <c r="M141" s="8"/>
      <c r="N141" s="8"/>
      <c r="O141" s="8"/>
      <c r="P141" s="8"/>
      <c r="Q141" s="8"/>
      <c r="R141" s="8"/>
      <c r="S141" s="8"/>
      <c r="T141" s="8"/>
      <c r="U141" s="8"/>
      <c r="V141" s="8"/>
      <c r="W141" s="8"/>
    </row>
    <row r="142" spans="2:23">
      <c r="B142" s="8"/>
      <c r="C142" s="8"/>
      <c r="D142" s="8"/>
      <c r="E142" s="8"/>
      <c r="F142" s="8"/>
      <c r="G142" s="8"/>
      <c r="H142" s="8"/>
      <c r="I142" s="8"/>
      <c r="J142" s="8"/>
      <c r="K142" s="8"/>
      <c r="L142" s="8"/>
      <c r="M142" s="8"/>
      <c r="N142" s="8"/>
      <c r="O142" s="8"/>
      <c r="P142" s="8"/>
      <c r="Q142" s="8"/>
      <c r="R142" s="8"/>
      <c r="S142" s="8"/>
      <c r="T142" s="8"/>
      <c r="U142" s="8"/>
      <c r="V142" s="8"/>
      <c r="W142" s="8"/>
    </row>
    <row r="143" spans="2:23">
      <c r="B143" s="8"/>
      <c r="C143" s="8"/>
      <c r="D143" s="8"/>
      <c r="E143" s="8"/>
      <c r="F143" s="8"/>
      <c r="G143" s="8"/>
      <c r="H143" s="8"/>
      <c r="I143" s="8"/>
      <c r="J143" s="8"/>
      <c r="K143" s="8"/>
      <c r="L143" s="8"/>
      <c r="M143" s="8"/>
      <c r="N143" s="8"/>
      <c r="O143" s="8"/>
      <c r="P143" s="8"/>
      <c r="Q143" s="8"/>
      <c r="R143" s="8"/>
      <c r="S143" s="8"/>
      <c r="T143" s="8"/>
      <c r="U143" s="8"/>
      <c r="V143" s="8"/>
      <c r="W143" s="8"/>
    </row>
    <row r="144" spans="2:23">
      <c r="B144" s="8"/>
      <c r="C144" s="8"/>
      <c r="D144" s="8"/>
      <c r="E144" s="8"/>
      <c r="F144" s="8"/>
      <c r="G144" s="8"/>
      <c r="H144" s="8"/>
      <c r="I144" s="8"/>
      <c r="J144" s="8"/>
      <c r="K144" s="8"/>
      <c r="L144" s="8"/>
      <c r="M144" s="8"/>
      <c r="N144" s="8"/>
      <c r="O144" s="8"/>
      <c r="P144" s="8"/>
      <c r="Q144" s="8"/>
      <c r="R144" s="8"/>
      <c r="S144" s="8"/>
      <c r="T144" s="8"/>
      <c r="U144" s="8"/>
      <c r="V144" s="8"/>
      <c r="W144" s="8"/>
    </row>
    <row r="145" spans="2:23">
      <c r="B145" s="8"/>
      <c r="C145" s="8"/>
      <c r="D145" s="8"/>
      <c r="E145" s="8"/>
      <c r="F145" s="8"/>
      <c r="G145" s="8"/>
      <c r="H145" s="8"/>
      <c r="I145" s="8"/>
      <c r="J145" s="8"/>
      <c r="K145" s="8"/>
      <c r="L145" s="8"/>
      <c r="M145" s="8"/>
      <c r="N145" s="8"/>
      <c r="O145" s="8"/>
      <c r="P145" s="8"/>
      <c r="Q145" s="8"/>
      <c r="R145" s="8"/>
      <c r="S145" s="8"/>
      <c r="T145" s="8"/>
      <c r="U145" s="8"/>
      <c r="V145" s="8"/>
      <c r="W145" s="8"/>
    </row>
    <row r="146" spans="2:23">
      <c r="B146" s="8"/>
      <c r="C146" s="8"/>
      <c r="D146" s="8"/>
      <c r="E146" s="8"/>
      <c r="F146" s="8"/>
      <c r="G146" s="8"/>
      <c r="H146" s="8"/>
      <c r="I146" s="8"/>
      <c r="J146" s="8"/>
      <c r="K146" s="8"/>
      <c r="L146" s="8"/>
      <c r="M146" s="8"/>
      <c r="N146" s="8"/>
      <c r="O146" s="8"/>
      <c r="P146" s="8"/>
      <c r="Q146" s="8"/>
      <c r="R146" s="8"/>
      <c r="S146" s="8"/>
      <c r="T146" s="8"/>
      <c r="U146" s="8"/>
      <c r="V146" s="8"/>
      <c r="W146" s="8"/>
    </row>
    <row r="147" spans="2:23">
      <c r="B147" s="8"/>
      <c r="C147" s="8"/>
      <c r="D147" s="8"/>
      <c r="E147" s="8"/>
      <c r="F147" s="8"/>
      <c r="G147" s="8"/>
      <c r="H147" s="8"/>
      <c r="I147" s="8"/>
      <c r="J147" s="8"/>
      <c r="K147" s="8"/>
      <c r="L147" s="8"/>
      <c r="M147" s="8"/>
      <c r="N147" s="8"/>
      <c r="O147" s="8"/>
      <c r="P147" s="8"/>
      <c r="Q147" s="8"/>
      <c r="R147" s="8"/>
      <c r="S147" s="8"/>
      <c r="T147" s="8"/>
      <c r="U147" s="8"/>
      <c r="V147" s="8"/>
      <c r="W147" s="8"/>
    </row>
    <row r="148" spans="2:23">
      <c r="B148" s="8"/>
      <c r="C148" s="8"/>
      <c r="D148" s="8"/>
      <c r="E148" s="8"/>
      <c r="F148" s="8"/>
      <c r="G148" s="8"/>
      <c r="H148" s="8"/>
      <c r="I148" s="8"/>
      <c r="J148" s="8"/>
      <c r="K148" s="8"/>
      <c r="L148" s="8"/>
      <c r="M148" s="8"/>
      <c r="N148" s="8"/>
      <c r="O148" s="8"/>
      <c r="P148" s="8"/>
      <c r="Q148" s="8"/>
      <c r="R148" s="8"/>
      <c r="S148" s="8"/>
      <c r="T148" s="8"/>
      <c r="U148" s="8"/>
      <c r="V148" s="8"/>
      <c r="W148" s="8"/>
    </row>
    <row r="149" spans="2:23">
      <c r="B149" s="8"/>
      <c r="C149" s="8"/>
      <c r="D149" s="8"/>
      <c r="E149" s="8"/>
      <c r="F149" s="8"/>
      <c r="G149" s="8"/>
      <c r="H149" s="8"/>
      <c r="I149" s="8"/>
      <c r="J149" s="8"/>
      <c r="K149" s="8"/>
      <c r="L149" s="8"/>
      <c r="M149" s="8"/>
      <c r="N149" s="8"/>
      <c r="O149" s="8"/>
      <c r="P149" s="8"/>
      <c r="Q149" s="8"/>
      <c r="R149" s="8"/>
      <c r="S149" s="8"/>
      <c r="T149" s="8"/>
      <c r="U149" s="8"/>
      <c r="V149" s="8"/>
      <c r="W149" s="8"/>
    </row>
    <row r="150" spans="2:23">
      <c r="B150" s="8"/>
      <c r="C150" s="8"/>
      <c r="D150" s="8"/>
      <c r="E150" s="8"/>
      <c r="F150" s="8"/>
      <c r="G150" s="8"/>
      <c r="H150" s="8"/>
      <c r="I150" s="8"/>
      <c r="J150" s="8"/>
      <c r="K150" s="8"/>
      <c r="L150" s="8"/>
      <c r="M150" s="8"/>
      <c r="N150" s="8"/>
      <c r="O150" s="8"/>
      <c r="P150" s="8"/>
      <c r="Q150" s="8"/>
      <c r="R150" s="8"/>
      <c r="S150" s="8"/>
      <c r="T150" s="8"/>
      <c r="U150" s="8"/>
      <c r="V150" s="8"/>
      <c r="W150" s="8"/>
    </row>
    <row r="151" spans="2:23">
      <c r="B151" s="8"/>
      <c r="C151" s="8"/>
      <c r="D151" s="8"/>
      <c r="E151" s="8"/>
      <c r="F151" s="8"/>
      <c r="G151" s="8"/>
      <c r="H151" s="8"/>
      <c r="I151" s="8"/>
      <c r="J151" s="8"/>
      <c r="K151" s="8"/>
      <c r="L151" s="8"/>
      <c r="M151" s="8"/>
      <c r="N151" s="8"/>
      <c r="O151" s="8"/>
      <c r="P151" s="8"/>
      <c r="Q151" s="8"/>
      <c r="R151" s="8"/>
      <c r="S151" s="8"/>
      <c r="T151" s="8"/>
      <c r="U151" s="8"/>
      <c r="V151" s="8"/>
      <c r="W151" s="8"/>
    </row>
    <row r="152" spans="2:23">
      <c r="B152" s="8"/>
      <c r="C152" s="8"/>
      <c r="D152" s="8"/>
      <c r="E152" s="8"/>
      <c r="F152" s="8"/>
      <c r="G152" s="8"/>
      <c r="H152" s="8"/>
      <c r="I152" s="8"/>
      <c r="J152" s="8"/>
      <c r="K152" s="8"/>
      <c r="L152" s="8"/>
      <c r="M152" s="8"/>
      <c r="N152" s="8"/>
      <c r="O152" s="8"/>
      <c r="P152" s="8"/>
      <c r="Q152" s="8"/>
      <c r="R152" s="8"/>
      <c r="S152" s="8"/>
      <c r="T152" s="8"/>
      <c r="U152" s="8"/>
      <c r="V152" s="8"/>
      <c r="W152" s="8"/>
    </row>
    <row r="153" spans="2:23">
      <c r="B153" s="8"/>
      <c r="C153" s="8"/>
      <c r="D153" s="8"/>
      <c r="E153" s="8"/>
      <c r="F153" s="8"/>
      <c r="G153" s="8"/>
      <c r="H153" s="8"/>
      <c r="I153" s="8"/>
      <c r="J153" s="8"/>
      <c r="K153" s="8"/>
      <c r="L153" s="8"/>
      <c r="M153" s="8"/>
      <c r="N153" s="8"/>
      <c r="O153" s="8"/>
      <c r="P153" s="8"/>
      <c r="Q153" s="8"/>
      <c r="R153" s="8"/>
      <c r="S153" s="8"/>
      <c r="T153" s="8"/>
      <c r="U153" s="8"/>
      <c r="V153" s="8"/>
      <c r="W153" s="8"/>
    </row>
    <row r="154" spans="2:23">
      <c r="B154" s="8"/>
      <c r="C154" s="8"/>
      <c r="D154" s="8"/>
      <c r="E154" s="8"/>
      <c r="F154" s="8"/>
      <c r="G154" s="8"/>
      <c r="H154" s="8"/>
      <c r="I154" s="8"/>
      <c r="J154" s="8"/>
      <c r="K154" s="8"/>
      <c r="L154" s="8"/>
      <c r="M154" s="8"/>
      <c r="N154" s="8"/>
      <c r="O154" s="8"/>
      <c r="P154" s="8"/>
      <c r="Q154" s="8"/>
      <c r="R154" s="8"/>
      <c r="S154" s="8"/>
      <c r="T154" s="8"/>
      <c r="U154" s="8"/>
      <c r="V154" s="8"/>
      <c r="W154" s="8"/>
    </row>
    <row r="155" spans="2:23">
      <c r="B155" s="8"/>
      <c r="C155" s="8"/>
      <c r="D155" s="8"/>
      <c r="E155" s="8"/>
      <c r="F155" s="8"/>
      <c r="G155" s="8"/>
      <c r="H155" s="8"/>
      <c r="I155" s="8"/>
      <c r="J155" s="8"/>
      <c r="K155" s="8"/>
      <c r="L155" s="8"/>
      <c r="M155" s="8"/>
      <c r="N155" s="8"/>
      <c r="O155" s="8"/>
      <c r="P155" s="8"/>
      <c r="Q155" s="8"/>
      <c r="R155" s="8"/>
      <c r="S155" s="8"/>
      <c r="T155" s="8"/>
      <c r="U155" s="8"/>
      <c r="V155" s="8"/>
      <c r="W155" s="8"/>
    </row>
    <row r="156" spans="2:23">
      <c r="B156" s="8"/>
      <c r="C156" s="8"/>
      <c r="D156" s="8"/>
      <c r="E156" s="8"/>
      <c r="F156" s="8"/>
      <c r="G156" s="8"/>
      <c r="H156" s="8"/>
      <c r="I156" s="8"/>
      <c r="J156" s="8"/>
      <c r="K156" s="8"/>
      <c r="L156" s="8"/>
      <c r="M156" s="8"/>
      <c r="N156" s="8"/>
      <c r="O156" s="8"/>
      <c r="P156" s="8"/>
      <c r="Q156" s="8"/>
      <c r="R156" s="8"/>
      <c r="S156" s="8"/>
      <c r="T156" s="8"/>
      <c r="U156" s="8"/>
      <c r="V156" s="8"/>
      <c r="W156" s="8"/>
    </row>
    <row r="157" spans="2:23">
      <c r="B157" s="8"/>
      <c r="C157" s="8"/>
      <c r="D157" s="8"/>
      <c r="E157" s="8"/>
      <c r="F157" s="8"/>
      <c r="G157" s="8"/>
      <c r="H157" s="8"/>
      <c r="I157" s="8"/>
      <c r="J157" s="8"/>
      <c r="K157" s="8"/>
      <c r="L157" s="8"/>
      <c r="M157" s="8"/>
      <c r="N157" s="8"/>
      <c r="O157" s="8"/>
      <c r="P157" s="8"/>
      <c r="Q157" s="8"/>
      <c r="R157" s="8"/>
      <c r="S157" s="8"/>
      <c r="T157" s="8"/>
      <c r="U157" s="8"/>
      <c r="V157" s="8"/>
      <c r="W157" s="8"/>
    </row>
    <row r="158" spans="2:23">
      <c r="B158" s="8"/>
      <c r="C158" s="8"/>
      <c r="D158" s="8"/>
      <c r="E158" s="8"/>
      <c r="F158" s="8"/>
      <c r="G158" s="8"/>
      <c r="H158" s="8"/>
      <c r="I158" s="8"/>
      <c r="J158" s="8"/>
      <c r="K158" s="8"/>
      <c r="L158" s="8"/>
      <c r="M158" s="8"/>
      <c r="N158" s="8"/>
      <c r="O158" s="8"/>
      <c r="P158" s="8"/>
      <c r="Q158" s="8"/>
      <c r="R158" s="8"/>
      <c r="S158" s="8"/>
      <c r="T158" s="8"/>
      <c r="U158" s="8"/>
      <c r="V158" s="8"/>
      <c r="W158" s="8"/>
    </row>
    <row r="159" spans="2:23">
      <c r="B159" s="8"/>
      <c r="C159" s="8"/>
      <c r="D159" s="8"/>
      <c r="E159" s="8"/>
      <c r="F159" s="8"/>
      <c r="G159" s="8"/>
      <c r="H159" s="8"/>
      <c r="I159" s="8"/>
      <c r="J159" s="8"/>
      <c r="K159" s="8"/>
      <c r="L159" s="8"/>
      <c r="M159" s="8"/>
      <c r="N159" s="8"/>
      <c r="O159" s="8"/>
      <c r="P159" s="8"/>
      <c r="Q159" s="8"/>
      <c r="R159" s="8"/>
      <c r="S159" s="8"/>
      <c r="T159" s="8"/>
      <c r="U159" s="8"/>
      <c r="V159" s="8"/>
      <c r="W159" s="8"/>
    </row>
    <row r="160" spans="2:23">
      <c r="B160" s="8"/>
      <c r="C160" s="8"/>
      <c r="D160" s="8"/>
      <c r="E160" s="8"/>
      <c r="F160" s="8"/>
      <c r="G160" s="8"/>
      <c r="H160" s="8"/>
      <c r="I160" s="8"/>
      <c r="J160" s="8"/>
      <c r="K160" s="8"/>
      <c r="L160" s="8"/>
      <c r="M160" s="8"/>
      <c r="N160" s="8"/>
      <c r="O160" s="8"/>
      <c r="P160" s="8"/>
      <c r="Q160" s="8"/>
      <c r="R160" s="8"/>
      <c r="S160" s="8"/>
      <c r="T160" s="8"/>
      <c r="U160" s="8"/>
      <c r="V160" s="8"/>
      <c r="W160" s="8"/>
    </row>
    <row r="161" spans="2:23">
      <c r="B161" s="8"/>
      <c r="C161" s="8"/>
      <c r="D161" s="8"/>
      <c r="E161" s="8"/>
      <c r="F161" s="8"/>
      <c r="G161" s="8"/>
      <c r="H161" s="8"/>
      <c r="I161" s="8"/>
      <c r="J161" s="8"/>
      <c r="K161" s="8"/>
      <c r="L161" s="8"/>
      <c r="M161" s="8"/>
      <c r="N161" s="8"/>
      <c r="O161" s="8"/>
      <c r="P161" s="8"/>
      <c r="Q161" s="8"/>
      <c r="R161" s="8"/>
      <c r="S161" s="8"/>
      <c r="T161" s="8"/>
      <c r="U161" s="8"/>
      <c r="V161" s="8"/>
      <c r="W161" s="8"/>
    </row>
    <row r="162" spans="2:23">
      <c r="B162" s="8"/>
      <c r="C162" s="8"/>
      <c r="D162" s="8"/>
      <c r="E162" s="8"/>
      <c r="F162" s="8"/>
      <c r="G162" s="8"/>
      <c r="H162" s="8"/>
      <c r="I162" s="8"/>
      <c r="J162" s="8"/>
      <c r="K162" s="8"/>
      <c r="L162" s="8"/>
      <c r="M162" s="8"/>
      <c r="N162" s="8"/>
      <c r="O162" s="8"/>
      <c r="P162" s="8"/>
      <c r="Q162" s="8"/>
      <c r="R162" s="8"/>
      <c r="S162" s="8"/>
      <c r="T162" s="8"/>
      <c r="U162" s="8"/>
      <c r="V162" s="8"/>
      <c r="W162" s="8"/>
    </row>
    <row r="163" spans="2:23">
      <c r="B163" s="8"/>
      <c r="C163" s="8"/>
      <c r="D163" s="8"/>
      <c r="E163" s="8"/>
      <c r="F163" s="8"/>
      <c r="G163" s="8"/>
      <c r="H163" s="8"/>
      <c r="I163" s="8"/>
      <c r="J163" s="8"/>
      <c r="K163" s="8"/>
      <c r="L163" s="8"/>
      <c r="M163" s="8"/>
      <c r="N163" s="8"/>
      <c r="O163" s="8"/>
      <c r="P163" s="8"/>
      <c r="Q163" s="8"/>
      <c r="R163" s="8"/>
      <c r="S163" s="8"/>
      <c r="T163" s="8"/>
      <c r="U163" s="8"/>
      <c r="V163" s="8"/>
      <c r="W163" s="8"/>
    </row>
    <row r="164" spans="2:23">
      <c r="B164" s="8"/>
      <c r="C164" s="8"/>
      <c r="D164" s="8"/>
      <c r="E164" s="8"/>
      <c r="F164" s="8"/>
      <c r="G164" s="8"/>
      <c r="H164" s="8"/>
      <c r="I164" s="8"/>
      <c r="J164" s="8"/>
      <c r="K164" s="8"/>
      <c r="L164" s="8"/>
      <c r="M164" s="8"/>
      <c r="N164" s="8"/>
      <c r="O164" s="8"/>
      <c r="P164" s="8"/>
      <c r="Q164" s="8"/>
      <c r="R164" s="8"/>
      <c r="S164" s="8"/>
      <c r="T164" s="8"/>
      <c r="U164" s="8"/>
      <c r="V164" s="8"/>
      <c r="W164" s="8"/>
    </row>
    <row r="165" spans="2:23">
      <c r="B165" s="8"/>
      <c r="C165" s="8"/>
      <c r="D165" s="8"/>
      <c r="E165" s="8"/>
      <c r="F165" s="8"/>
      <c r="G165" s="8"/>
      <c r="H165" s="8"/>
      <c r="I165" s="8"/>
      <c r="J165" s="8"/>
      <c r="K165" s="8"/>
      <c r="L165" s="8"/>
      <c r="M165" s="8"/>
      <c r="N165" s="8"/>
      <c r="O165" s="8"/>
      <c r="P165" s="8"/>
      <c r="Q165" s="8"/>
      <c r="R165" s="8"/>
      <c r="S165" s="8"/>
      <c r="T165" s="8"/>
      <c r="U165" s="8"/>
      <c r="V165" s="8"/>
      <c r="W165" s="8"/>
    </row>
    <row r="166" spans="2:23">
      <c r="B166" s="8"/>
      <c r="C166" s="8"/>
      <c r="D166" s="8"/>
      <c r="E166" s="8"/>
      <c r="F166" s="8"/>
      <c r="G166" s="8"/>
      <c r="H166" s="8"/>
      <c r="I166" s="8"/>
      <c r="J166" s="8"/>
      <c r="K166" s="8"/>
      <c r="L166" s="8"/>
      <c r="M166" s="8"/>
      <c r="N166" s="8"/>
      <c r="O166" s="8"/>
      <c r="P166" s="8"/>
      <c r="Q166" s="8"/>
      <c r="R166" s="8"/>
      <c r="S166" s="8"/>
      <c r="T166" s="8"/>
      <c r="U166" s="8"/>
      <c r="V166" s="8"/>
      <c r="W166" s="8"/>
    </row>
    <row r="167" spans="2:23">
      <c r="B167" s="8"/>
      <c r="C167" s="8"/>
      <c r="D167" s="8"/>
      <c r="E167" s="8"/>
      <c r="F167" s="8"/>
      <c r="G167" s="8"/>
      <c r="H167" s="8"/>
      <c r="I167" s="8"/>
      <c r="J167" s="8"/>
      <c r="K167" s="8"/>
      <c r="L167" s="8"/>
      <c r="M167" s="8"/>
      <c r="N167" s="8"/>
      <c r="O167" s="8"/>
      <c r="P167" s="8"/>
      <c r="Q167" s="8"/>
      <c r="R167" s="8"/>
      <c r="S167" s="8"/>
      <c r="T167" s="8"/>
      <c r="U167" s="8"/>
      <c r="V167" s="8"/>
      <c r="W167" s="8"/>
    </row>
    <row r="168" spans="2:23">
      <c r="B168" s="8"/>
      <c r="C168" s="8"/>
      <c r="D168" s="8"/>
      <c r="E168" s="8"/>
      <c r="F168" s="8"/>
      <c r="G168" s="8"/>
      <c r="H168" s="8"/>
      <c r="I168" s="8"/>
      <c r="J168" s="8"/>
      <c r="K168" s="8"/>
      <c r="L168" s="8"/>
      <c r="M168" s="8"/>
      <c r="N168" s="8"/>
      <c r="O168" s="8"/>
      <c r="P168" s="8"/>
      <c r="Q168" s="8"/>
      <c r="R168" s="8"/>
      <c r="S168" s="8"/>
      <c r="T168" s="8"/>
      <c r="U168" s="8"/>
      <c r="V168" s="8"/>
      <c r="W168" s="8"/>
    </row>
    <row r="169" spans="2:23">
      <c r="B169" s="8"/>
      <c r="C169" s="8"/>
      <c r="D169" s="8"/>
      <c r="E169" s="8"/>
      <c r="F169" s="8"/>
      <c r="G169" s="8"/>
      <c r="H169" s="8"/>
      <c r="I169" s="8"/>
      <c r="J169" s="8"/>
      <c r="K169" s="8"/>
      <c r="L169" s="8"/>
      <c r="M169" s="8"/>
      <c r="N169" s="8"/>
      <c r="O169" s="8"/>
      <c r="P169" s="8"/>
      <c r="Q169" s="8"/>
      <c r="R169" s="8"/>
      <c r="S169" s="8"/>
      <c r="T169" s="8"/>
      <c r="U169" s="8"/>
      <c r="V169" s="8"/>
      <c r="W169" s="8"/>
    </row>
    <row r="170" spans="2:23">
      <c r="B170" s="8"/>
      <c r="C170" s="8"/>
      <c r="D170" s="8"/>
      <c r="E170" s="8"/>
      <c r="F170" s="8"/>
      <c r="G170" s="8"/>
      <c r="H170" s="8"/>
      <c r="I170" s="8"/>
      <c r="J170" s="8"/>
      <c r="K170" s="8"/>
      <c r="L170" s="8"/>
      <c r="M170" s="8"/>
      <c r="N170" s="8"/>
      <c r="O170" s="8"/>
      <c r="P170" s="8"/>
      <c r="Q170" s="8"/>
      <c r="R170" s="8"/>
      <c r="S170" s="8"/>
      <c r="T170" s="8"/>
      <c r="U170" s="8"/>
      <c r="V170" s="8"/>
      <c r="W170" s="8"/>
    </row>
    <row r="171" spans="2:23">
      <c r="B171" s="8"/>
      <c r="C171" s="8"/>
      <c r="D171" s="8"/>
      <c r="E171" s="8"/>
      <c r="F171" s="8"/>
      <c r="G171" s="8"/>
      <c r="H171" s="8"/>
      <c r="I171" s="8"/>
      <c r="J171" s="8"/>
      <c r="K171" s="8"/>
      <c r="L171" s="8"/>
      <c r="M171" s="8"/>
      <c r="N171" s="8"/>
      <c r="O171" s="8"/>
      <c r="P171" s="8"/>
      <c r="Q171" s="8"/>
      <c r="R171" s="8"/>
      <c r="S171" s="8"/>
      <c r="T171" s="8"/>
      <c r="U171" s="8"/>
      <c r="V171" s="8"/>
      <c r="W171" s="8"/>
    </row>
    <row r="172" spans="2:23">
      <c r="B172" s="8"/>
      <c r="C172" s="8"/>
      <c r="D172" s="8"/>
      <c r="E172" s="8"/>
      <c r="F172" s="8"/>
      <c r="G172" s="8"/>
      <c r="H172" s="8"/>
      <c r="I172" s="8"/>
      <c r="J172" s="8"/>
      <c r="K172" s="8"/>
      <c r="L172" s="8"/>
      <c r="M172" s="8"/>
      <c r="N172" s="8"/>
      <c r="O172" s="8"/>
      <c r="P172" s="8"/>
      <c r="Q172" s="8"/>
      <c r="R172" s="8"/>
      <c r="S172" s="8"/>
      <c r="T172" s="8"/>
      <c r="U172" s="8"/>
      <c r="V172" s="8"/>
      <c r="W172" s="8"/>
    </row>
    <row r="173" spans="2:23">
      <c r="B173" s="8"/>
      <c r="C173" s="8"/>
      <c r="D173" s="8"/>
      <c r="E173" s="8"/>
      <c r="F173" s="8"/>
      <c r="G173" s="8"/>
      <c r="H173" s="8"/>
      <c r="I173" s="8"/>
      <c r="J173" s="8"/>
      <c r="K173" s="8"/>
      <c r="L173" s="8"/>
      <c r="M173" s="8"/>
      <c r="N173" s="8"/>
      <c r="O173" s="8"/>
      <c r="P173" s="8"/>
      <c r="Q173" s="8"/>
      <c r="R173" s="8"/>
      <c r="S173" s="8"/>
      <c r="T173" s="8"/>
      <c r="U173" s="8"/>
      <c r="V173" s="8"/>
      <c r="W173" s="8"/>
    </row>
    <row r="174" spans="2:23">
      <c r="B174" s="8"/>
      <c r="C174" s="8"/>
      <c r="D174" s="8"/>
      <c r="E174" s="8"/>
      <c r="F174" s="8"/>
      <c r="G174" s="8"/>
      <c r="H174" s="8"/>
      <c r="I174" s="8"/>
      <c r="J174" s="8"/>
      <c r="K174" s="8"/>
      <c r="L174" s="8"/>
      <c r="M174" s="8"/>
      <c r="N174" s="8"/>
      <c r="O174" s="8"/>
      <c r="P174" s="8"/>
      <c r="Q174" s="8"/>
      <c r="R174" s="8"/>
      <c r="S174" s="8"/>
      <c r="T174" s="8"/>
      <c r="U174" s="8"/>
      <c r="V174" s="8"/>
      <c r="W174" s="8"/>
    </row>
    <row r="175" spans="2:23">
      <c r="B175" s="8"/>
      <c r="C175" s="8"/>
      <c r="D175" s="8"/>
      <c r="E175" s="8"/>
      <c r="F175" s="8"/>
      <c r="G175" s="8"/>
      <c r="H175" s="8"/>
      <c r="I175" s="8"/>
      <c r="J175" s="8"/>
      <c r="K175" s="8"/>
      <c r="L175" s="8"/>
      <c r="M175" s="8"/>
      <c r="N175" s="8"/>
      <c r="O175" s="8"/>
      <c r="P175" s="8"/>
      <c r="Q175" s="8"/>
      <c r="R175" s="8"/>
      <c r="S175" s="8"/>
      <c r="T175" s="8"/>
      <c r="U175" s="8"/>
      <c r="V175" s="8"/>
      <c r="W175" s="8"/>
    </row>
    <row r="176" spans="2:23">
      <c r="B176" s="8"/>
      <c r="C176" s="8"/>
      <c r="D176" s="8"/>
      <c r="E176" s="8"/>
      <c r="F176" s="8"/>
      <c r="G176" s="8"/>
      <c r="H176" s="8"/>
      <c r="I176" s="8"/>
      <c r="J176" s="8"/>
      <c r="K176" s="8"/>
      <c r="L176" s="8"/>
      <c r="M176" s="8"/>
      <c r="N176" s="8"/>
      <c r="O176" s="8"/>
      <c r="P176" s="8"/>
      <c r="Q176" s="8"/>
      <c r="R176" s="8"/>
      <c r="S176" s="8"/>
      <c r="T176" s="8"/>
      <c r="U176" s="8"/>
      <c r="V176" s="8"/>
      <c r="W176" s="8"/>
    </row>
    <row r="177" spans="2:23">
      <c r="B177" s="8"/>
      <c r="C177" s="8"/>
      <c r="D177" s="8"/>
      <c r="E177" s="8"/>
      <c r="F177" s="8"/>
      <c r="G177" s="8"/>
      <c r="H177" s="8"/>
      <c r="I177" s="8"/>
      <c r="J177" s="8"/>
      <c r="K177" s="8"/>
      <c r="L177" s="8"/>
      <c r="M177" s="8"/>
      <c r="N177" s="8"/>
      <c r="O177" s="8"/>
      <c r="P177" s="8"/>
      <c r="Q177" s="8"/>
      <c r="R177" s="8"/>
      <c r="S177" s="8"/>
      <c r="T177" s="8"/>
      <c r="U177" s="8"/>
      <c r="V177" s="8"/>
      <c r="W177" s="8"/>
    </row>
    <row r="178" spans="2:23">
      <c r="B178" s="8"/>
      <c r="C178" s="8"/>
      <c r="D178" s="8"/>
      <c r="E178" s="8"/>
      <c r="F178" s="8"/>
      <c r="G178" s="8"/>
      <c r="H178" s="8"/>
      <c r="I178" s="8"/>
      <c r="J178" s="8"/>
      <c r="K178" s="8"/>
      <c r="L178" s="8"/>
      <c r="M178" s="8"/>
      <c r="N178" s="8"/>
      <c r="O178" s="8"/>
      <c r="P178" s="8"/>
      <c r="Q178" s="8"/>
      <c r="R178" s="8"/>
      <c r="S178" s="8"/>
      <c r="T178" s="8"/>
      <c r="U178" s="8"/>
      <c r="V178" s="8"/>
      <c r="W178" s="8"/>
    </row>
    <row r="179" spans="2:23">
      <c r="B179" s="8"/>
      <c r="C179" s="8"/>
      <c r="D179" s="8"/>
      <c r="E179" s="8"/>
      <c r="F179" s="8"/>
      <c r="G179" s="8"/>
      <c r="H179" s="8"/>
      <c r="I179" s="8"/>
      <c r="J179" s="8"/>
      <c r="K179" s="8"/>
      <c r="L179" s="8"/>
      <c r="M179" s="8"/>
      <c r="N179" s="8"/>
      <c r="O179" s="8"/>
      <c r="P179" s="8"/>
      <c r="Q179" s="8"/>
      <c r="R179" s="8"/>
      <c r="S179" s="8"/>
      <c r="T179" s="8"/>
      <c r="U179" s="8"/>
      <c r="V179" s="8"/>
      <c r="W179" s="8"/>
    </row>
    <row r="180" spans="2:23">
      <c r="B180" s="8"/>
      <c r="C180" s="8"/>
      <c r="D180" s="8"/>
      <c r="E180" s="8"/>
      <c r="F180" s="8"/>
      <c r="G180" s="8"/>
      <c r="H180" s="8"/>
      <c r="I180" s="8"/>
      <c r="J180" s="8"/>
      <c r="K180" s="8"/>
      <c r="L180" s="8"/>
      <c r="M180" s="8"/>
      <c r="N180" s="8"/>
      <c r="O180" s="8"/>
      <c r="P180" s="8"/>
      <c r="Q180" s="8"/>
      <c r="R180" s="8"/>
      <c r="S180" s="8"/>
      <c r="T180" s="8"/>
      <c r="U180" s="8"/>
      <c r="V180" s="8"/>
      <c r="W180" s="8"/>
    </row>
    <row r="181" spans="2:23">
      <c r="B181" s="8"/>
      <c r="C181" s="8"/>
      <c r="D181" s="8"/>
      <c r="E181" s="8"/>
      <c r="F181" s="8"/>
      <c r="G181" s="8"/>
      <c r="H181" s="8"/>
      <c r="I181" s="8"/>
      <c r="J181" s="8"/>
      <c r="K181" s="8"/>
      <c r="L181" s="8"/>
      <c r="M181" s="8"/>
      <c r="N181" s="8"/>
      <c r="O181" s="8"/>
      <c r="P181" s="8"/>
      <c r="Q181" s="8"/>
      <c r="R181" s="8"/>
      <c r="S181" s="8"/>
      <c r="T181" s="8"/>
      <c r="U181" s="8"/>
      <c r="V181" s="8"/>
      <c r="W181" s="8"/>
    </row>
    <row r="182" spans="2:23">
      <c r="B182" s="8"/>
      <c r="C182" s="8"/>
      <c r="D182" s="8"/>
      <c r="E182" s="8"/>
      <c r="F182" s="8"/>
      <c r="G182" s="8"/>
      <c r="H182" s="8"/>
      <c r="I182" s="8"/>
      <c r="J182" s="8"/>
      <c r="K182" s="8"/>
      <c r="L182" s="8"/>
      <c r="M182" s="8"/>
      <c r="N182" s="8"/>
      <c r="O182" s="8"/>
      <c r="P182" s="8"/>
      <c r="Q182" s="8"/>
      <c r="R182" s="8"/>
      <c r="S182" s="8"/>
      <c r="T182" s="8"/>
      <c r="U182" s="8"/>
      <c r="V182" s="8"/>
      <c r="W182" s="8"/>
    </row>
    <row r="183" spans="2:23">
      <c r="B183" s="8"/>
      <c r="C183" s="8"/>
      <c r="D183" s="8"/>
      <c r="E183" s="8"/>
      <c r="F183" s="8"/>
      <c r="G183" s="8"/>
      <c r="H183" s="8"/>
      <c r="I183" s="8"/>
      <c r="J183" s="8"/>
      <c r="K183" s="8"/>
      <c r="L183" s="8"/>
      <c r="M183" s="8"/>
      <c r="N183" s="8"/>
      <c r="O183" s="8"/>
      <c r="P183" s="8"/>
      <c r="Q183" s="8"/>
      <c r="R183" s="8"/>
      <c r="S183" s="8"/>
      <c r="T183" s="8"/>
      <c r="U183" s="8"/>
      <c r="V183" s="8"/>
      <c r="W183" s="8"/>
    </row>
    <row r="184" spans="2:23">
      <c r="B184" s="8"/>
      <c r="C184" s="8"/>
      <c r="D184" s="8"/>
      <c r="E184" s="8"/>
      <c r="F184" s="8"/>
      <c r="G184" s="8"/>
      <c r="H184" s="8"/>
      <c r="I184" s="8"/>
      <c r="J184" s="8"/>
      <c r="K184" s="8"/>
      <c r="L184" s="8"/>
      <c r="M184" s="8"/>
      <c r="N184" s="8"/>
      <c r="O184" s="8"/>
      <c r="P184" s="8"/>
      <c r="Q184" s="8"/>
      <c r="R184" s="8"/>
      <c r="S184" s="8"/>
      <c r="T184" s="8"/>
      <c r="U184" s="8"/>
      <c r="V184" s="8"/>
      <c r="W184" s="8"/>
    </row>
    <row r="185" spans="2:23">
      <c r="B185" s="8"/>
      <c r="C185" s="8"/>
      <c r="D185" s="8"/>
      <c r="E185" s="8"/>
      <c r="F185" s="8"/>
      <c r="G185" s="8"/>
      <c r="H185" s="8"/>
      <c r="I185" s="8"/>
      <c r="J185" s="8"/>
      <c r="K185" s="8"/>
      <c r="L185" s="8"/>
      <c r="M185" s="8"/>
      <c r="N185" s="8"/>
      <c r="O185" s="8"/>
      <c r="P185" s="8"/>
      <c r="Q185" s="8"/>
      <c r="R185" s="8"/>
      <c r="S185" s="8"/>
      <c r="T185" s="8"/>
      <c r="U185" s="8"/>
      <c r="V185" s="8"/>
      <c r="W185" s="8"/>
    </row>
    <row r="186" spans="2:23">
      <c r="B186" s="8"/>
      <c r="C186" s="8"/>
      <c r="D186" s="8"/>
      <c r="E186" s="8"/>
      <c r="F186" s="8"/>
      <c r="G186" s="8"/>
      <c r="H186" s="8"/>
      <c r="I186" s="8"/>
      <c r="J186" s="8"/>
      <c r="K186" s="8"/>
      <c r="L186" s="8"/>
      <c r="M186" s="8"/>
      <c r="N186" s="8"/>
      <c r="O186" s="8"/>
      <c r="P186" s="8"/>
      <c r="Q186" s="8"/>
      <c r="R186" s="8"/>
      <c r="S186" s="8"/>
      <c r="T186" s="8"/>
      <c r="U186" s="8"/>
      <c r="V186" s="8"/>
      <c r="W186" s="8"/>
    </row>
    <row r="187" spans="2:23">
      <c r="B187" s="8"/>
      <c r="C187" s="8"/>
      <c r="D187" s="8"/>
      <c r="E187" s="8"/>
      <c r="F187" s="8"/>
      <c r="G187" s="8"/>
      <c r="H187" s="8"/>
      <c r="I187" s="8"/>
      <c r="J187" s="8"/>
      <c r="K187" s="8"/>
      <c r="L187" s="8"/>
      <c r="M187" s="8"/>
      <c r="N187" s="8"/>
      <c r="O187" s="8"/>
      <c r="P187" s="8"/>
      <c r="Q187" s="8"/>
      <c r="R187" s="8"/>
      <c r="S187" s="8"/>
      <c r="T187" s="8"/>
      <c r="U187" s="8"/>
      <c r="V187" s="8"/>
      <c r="W187" s="8"/>
    </row>
    <row r="188" spans="2:23">
      <c r="B188" s="8"/>
      <c r="C188" s="8"/>
      <c r="D188" s="8"/>
      <c r="E188" s="8"/>
      <c r="F188" s="8"/>
      <c r="G188" s="8"/>
      <c r="H188" s="8"/>
      <c r="I188" s="8"/>
      <c r="J188" s="8"/>
      <c r="K188" s="8"/>
      <c r="L188" s="8"/>
      <c r="M188" s="8"/>
      <c r="N188" s="8"/>
      <c r="O188" s="8"/>
      <c r="P188" s="8"/>
      <c r="Q188" s="8"/>
      <c r="R188" s="8"/>
      <c r="S188" s="8"/>
      <c r="T188" s="8"/>
      <c r="U188" s="8"/>
      <c r="V188" s="8"/>
      <c r="W188" s="8"/>
    </row>
    <row r="189" spans="2:23">
      <c r="B189" s="8"/>
      <c r="C189" s="8"/>
      <c r="D189" s="8"/>
      <c r="E189" s="8"/>
      <c r="F189" s="8"/>
      <c r="G189" s="8"/>
      <c r="H189" s="8"/>
      <c r="I189" s="8"/>
      <c r="J189" s="8"/>
      <c r="K189" s="8"/>
      <c r="L189" s="8"/>
      <c r="M189" s="8"/>
      <c r="N189" s="8"/>
      <c r="O189" s="8"/>
      <c r="P189" s="8"/>
      <c r="Q189" s="8"/>
      <c r="R189" s="8"/>
      <c r="S189" s="8"/>
      <c r="T189" s="8"/>
      <c r="U189" s="8"/>
      <c r="V189" s="8"/>
      <c r="W189" s="8"/>
    </row>
    <row r="190" spans="2:23">
      <c r="B190" s="8"/>
      <c r="C190" s="8"/>
      <c r="D190" s="8"/>
      <c r="E190" s="8"/>
      <c r="F190" s="8"/>
      <c r="G190" s="8"/>
      <c r="H190" s="8"/>
      <c r="I190" s="8"/>
      <c r="J190" s="8"/>
      <c r="K190" s="8"/>
      <c r="L190" s="8"/>
      <c r="M190" s="8"/>
      <c r="N190" s="8"/>
      <c r="O190" s="8"/>
      <c r="P190" s="8"/>
      <c r="Q190" s="8"/>
      <c r="R190" s="8"/>
      <c r="S190" s="8"/>
      <c r="T190" s="8"/>
      <c r="U190" s="8"/>
      <c r="V190" s="8"/>
      <c r="W190" s="8"/>
    </row>
    <row r="191" spans="2:23">
      <c r="B191" s="8"/>
      <c r="C191" s="8"/>
      <c r="D191" s="8"/>
      <c r="E191" s="8"/>
      <c r="F191" s="8"/>
      <c r="G191" s="8"/>
      <c r="H191" s="8"/>
      <c r="I191" s="8"/>
      <c r="J191" s="8"/>
      <c r="K191" s="8"/>
      <c r="L191" s="8"/>
      <c r="M191" s="8"/>
      <c r="N191" s="8"/>
      <c r="O191" s="8"/>
      <c r="P191" s="8"/>
      <c r="Q191" s="8"/>
      <c r="R191" s="8"/>
      <c r="S191" s="8"/>
      <c r="T191" s="8"/>
      <c r="U191" s="8"/>
      <c r="V191" s="8"/>
      <c r="W191" s="8"/>
    </row>
    <row r="192" spans="2:23">
      <c r="B192" s="8"/>
      <c r="C192" s="8"/>
      <c r="D192" s="8"/>
      <c r="E192" s="8"/>
      <c r="F192" s="8"/>
      <c r="G192" s="8"/>
      <c r="H192" s="8"/>
      <c r="I192" s="8"/>
      <c r="J192" s="8"/>
      <c r="K192" s="8"/>
      <c r="L192" s="8"/>
      <c r="M192" s="8"/>
      <c r="N192" s="8"/>
      <c r="O192" s="8"/>
      <c r="P192" s="8"/>
      <c r="Q192" s="8"/>
      <c r="R192" s="8"/>
      <c r="S192" s="8"/>
      <c r="T192" s="8"/>
      <c r="U192" s="8"/>
      <c r="V192" s="8"/>
      <c r="W192" s="8"/>
    </row>
    <row r="193" spans="2:23">
      <c r="B193" s="8"/>
      <c r="C193" s="8"/>
      <c r="D193" s="8"/>
      <c r="E193" s="8"/>
      <c r="F193" s="8"/>
      <c r="G193" s="8"/>
      <c r="H193" s="8"/>
      <c r="I193" s="8"/>
      <c r="J193" s="8"/>
      <c r="K193" s="8"/>
      <c r="L193" s="8"/>
      <c r="M193" s="8"/>
      <c r="N193" s="8"/>
      <c r="O193" s="8"/>
      <c r="P193" s="8"/>
      <c r="Q193" s="8"/>
      <c r="R193" s="8"/>
      <c r="S193" s="8"/>
      <c r="T193" s="8"/>
      <c r="U193" s="8"/>
      <c r="V193" s="8"/>
      <c r="W193" s="8"/>
    </row>
    <row r="194" spans="2:23">
      <c r="B194" s="8"/>
      <c r="C194" s="8"/>
      <c r="D194" s="8"/>
      <c r="E194" s="8"/>
      <c r="F194" s="8"/>
      <c r="G194" s="8"/>
      <c r="H194" s="8"/>
      <c r="I194" s="8"/>
      <c r="J194" s="8"/>
      <c r="K194" s="8"/>
      <c r="L194" s="8"/>
      <c r="M194" s="8"/>
      <c r="N194" s="8"/>
      <c r="O194" s="8"/>
      <c r="P194" s="8"/>
      <c r="Q194" s="8"/>
      <c r="R194" s="8"/>
      <c r="S194" s="8"/>
      <c r="T194" s="8"/>
      <c r="U194" s="8"/>
      <c r="V194" s="8"/>
      <c r="W194" s="8"/>
    </row>
    <row r="195" spans="2:23">
      <c r="B195" s="8"/>
      <c r="C195" s="8"/>
      <c r="D195" s="8"/>
      <c r="E195" s="8"/>
      <c r="F195" s="8"/>
      <c r="G195" s="8"/>
      <c r="H195" s="8"/>
      <c r="I195" s="8"/>
      <c r="J195" s="8"/>
      <c r="K195" s="8"/>
      <c r="L195" s="8"/>
      <c r="M195" s="8"/>
      <c r="N195" s="8"/>
      <c r="O195" s="8"/>
      <c r="P195" s="8"/>
      <c r="Q195" s="8"/>
      <c r="R195" s="8"/>
      <c r="S195" s="8"/>
      <c r="T195" s="8"/>
      <c r="U195" s="8"/>
      <c r="V195" s="8"/>
      <c r="W195" s="8"/>
    </row>
    <row r="196" spans="2:23">
      <c r="B196" s="8"/>
      <c r="C196" s="8"/>
      <c r="D196" s="8"/>
      <c r="E196" s="8"/>
      <c r="F196" s="8"/>
      <c r="G196" s="8"/>
      <c r="H196" s="8"/>
      <c r="I196" s="8"/>
      <c r="J196" s="8"/>
      <c r="K196" s="8"/>
      <c r="L196" s="8"/>
      <c r="M196" s="8"/>
      <c r="N196" s="8"/>
      <c r="O196" s="8"/>
      <c r="P196" s="8"/>
      <c r="Q196" s="8"/>
      <c r="R196" s="8"/>
      <c r="S196" s="8"/>
      <c r="T196" s="8"/>
      <c r="U196" s="8"/>
      <c r="V196" s="8"/>
      <c r="W196" s="8"/>
    </row>
    <row r="197" spans="2:23">
      <c r="B197" s="8"/>
      <c r="C197" s="8"/>
      <c r="D197" s="8"/>
      <c r="E197" s="8"/>
      <c r="F197" s="8"/>
      <c r="G197" s="8"/>
      <c r="H197" s="8"/>
      <c r="I197" s="8"/>
      <c r="J197" s="8"/>
      <c r="K197" s="8"/>
      <c r="L197" s="8"/>
      <c r="M197" s="8"/>
      <c r="N197" s="8"/>
      <c r="O197" s="8"/>
      <c r="P197" s="8"/>
      <c r="Q197" s="8"/>
      <c r="R197" s="8"/>
      <c r="S197" s="8"/>
      <c r="T197" s="8"/>
      <c r="U197" s="8"/>
      <c r="V197" s="8"/>
      <c r="W197" s="8"/>
    </row>
    <row r="198" spans="2:23">
      <c r="B198" s="8"/>
      <c r="C198" s="8"/>
      <c r="D198" s="8"/>
      <c r="E198" s="8"/>
      <c r="F198" s="8"/>
      <c r="G198" s="8"/>
      <c r="H198" s="8"/>
      <c r="I198" s="8"/>
      <c r="J198" s="8"/>
      <c r="K198" s="8"/>
      <c r="L198" s="8"/>
      <c r="M198" s="8"/>
      <c r="N198" s="8"/>
      <c r="O198" s="8"/>
      <c r="P198" s="8"/>
      <c r="Q198" s="8"/>
      <c r="R198" s="8"/>
      <c r="S198" s="8"/>
      <c r="T198" s="8"/>
      <c r="U198" s="8"/>
      <c r="V198" s="8"/>
      <c r="W198" s="8"/>
    </row>
    <row r="199" spans="2:23">
      <c r="B199" s="8"/>
      <c r="C199" s="8"/>
      <c r="D199" s="8"/>
      <c r="E199" s="8"/>
      <c r="F199" s="8"/>
      <c r="G199" s="8"/>
      <c r="H199" s="8"/>
      <c r="I199" s="8"/>
      <c r="J199" s="8"/>
      <c r="K199" s="8"/>
      <c r="L199" s="8"/>
      <c r="M199" s="8"/>
      <c r="N199" s="8"/>
      <c r="O199" s="8"/>
      <c r="P199" s="8"/>
      <c r="Q199" s="8"/>
      <c r="R199" s="8"/>
      <c r="S199" s="8"/>
      <c r="T199" s="8"/>
      <c r="U199" s="8"/>
      <c r="V199" s="8"/>
      <c r="W199" s="8"/>
    </row>
    <row r="200" spans="2:23">
      <c r="B200" s="8"/>
      <c r="C200" s="8"/>
      <c r="D200" s="8"/>
      <c r="E200" s="8"/>
      <c r="F200" s="8"/>
      <c r="G200" s="8"/>
      <c r="H200" s="8"/>
      <c r="I200" s="8"/>
      <c r="J200" s="8"/>
      <c r="K200" s="8"/>
      <c r="L200" s="8"/>
      <c r="M200" s="8"/>
      <c r="N200" s="8"/>
      <c r="O200" s="8"/>
      <c r="P200" s="8"/>
      <c r="Q200" s="8"/>
      <c r="R200" s="8"/>
      <c r="S200" s="8"/>
      <c r="T200" s="8"/>
      <c r="U200" s="8"/>
      <c r="V200" s="8"/>
      <c r="W200" s="8"/>
    </row>
    <row r="201" spans="2:23">
      <c r="B201" s="8"/>
      <c r="C201" s="8"/>
      <c r="D201" s="8"/>
      <c r="E201" s="8"/>
      <c r="F201" s="8"/>
      <c r="G201" s="8"/>
      <c r="H201" s="8"/>
      <c r="I201" s="8"/>
      <c r="J201" s="8"/>
      <c r="K201" s="8"/>
      <c r="L201" s="8"/>
      <c r="M201" s="8"/>
      <c r="N201" s="8"/>
      <c r="O201" s="8"/>
      <c r="P201" s="8"/>
      <c r="Q201" s="8"/>
      <c r="R201" s="8"/>
      <c r="S201" s="8"/>
      <c r="T201" s="8"/>
      <c r="U201" s="8"/>
      <c r="V201" s="8"/>
      <c r="W201" s="8"/>
    </row>
    <row r="202" spans="2:23">
      <c r="B202" s="8"/>
      <c r="C202" s="8"/>
      <c r="D202" s="8"/>
      <c r="E202" s="8"/>
      <c r="F202" s="8"/>
      <c r="G202" s="8"/>
      <c r="H202" s="8"/>
      <c r="I202" s="8"/>
      <c r="J202" s="8"/>
      <c r="K202" s="8"/>
      <c r="L202" s="8"/>
      <c r="M202" s="8"/>
      <c r="N202" s="8"/>
      <c r="O202" s="8"/>
      <c r="P202" s="8"/>
      <c r="Q202" s="8"/>
      <c r="R202" s="8"/>
      <c r="S202" s="8"/>
      <c r="T202" s="8"/>
      <c r="U202" s="8"/>
      <c r="V202" s="8"/>
      <c r="W202" s="8"/>
    </row>
    <row r="203" spans="2:23">
      <c r="B203" s="8"/>
      <c r="C203" s="8"/>
      <c r="D203" s="8"/>
      <c r="E203" s="8"/>
      <c r="F203" s="8"/>
      <c r="G203" s="8"/>
      <c r="H203" s="8"/>
      <c r="I203" s="8"/>
      <c r="J203" s="8"/>
      <c r="K203" s="8"/>
      <c r="L203" s="8"/>
      <c r="M203" s="8"/>
      <c r="N203" s="8"/>
      <c r="O203" s="8"/>
      <c r="P203" s="8"/>
      <c r="Q203" s="8"/>
      <c r="R203" s="8"/>
      <c r="S203" s="8"/>
      <c r="T203" s="8"/>
      <c r="U203" s="8"/>
      <c r="V203" s="8"/>
      <c r="W203" s="8"/>
    </row>
    <row r="204" spans="2:23">
      <c r="B204" s="8"/>
      <c r="C204" s="8"/>
      <c r="D204" s="8"/>
      <c r="E204" s="8"/>
      <c r="F204" s="8"/>
      <c r="G204" s="8"/>
      <c r="H204" s="8"/>
      <c r="I204" s="8"/>
      <c r="J204" s="8"/>
      <c r="K204" s="8"/>
      <c r="L204" s="8"/>
      <c r="M204" s="8"/>
      <c r="N204" s="8"/>
      <c r="O204" s="8"/>
      <c r="P204" s="8"/>
      <c r="Q204" s="8"/>
      <c r="R204" s="8"/>
      <c r="S204" s="8"/>
      <c r="T204" s="8"/>
      <c r="U204" s="8"/>
      <c r="V204" s="8"/>
      <c r="W204" s="8"/>
    </row>
    <row r="205" spans="2:23">
      <c r="B205" s="8"/>
      <c r="C205" s="8"/>
      <c r="D205" s="8"/>
      <c r="E205" s="8"/>
      <c r="F205" s="8"/>
      <c r="G205" s="8"/>
      <c r="H205" s="8"/>
      <c r="I205" s="8"/>
      <c r="J205" s="8"/>
      <c r="K205" s="8"/>
      <c r="L205" s="8"/>
      <c r="M205" s="8"/>
      <c r="N205" s="8"/>
      <c r="O205" s="8"/>
      <c r="P205" s="8"/>
      <c r="Q205" s="8"/>
      <c r="R205" s="8"/>
      <c r="S205" s="8"/>
      <c r="T205" s="8"/>
      <c r="U205" s="8"/>
      <c r="V205" s="8"/>
      <c r="W205" s="8"/>
    </row>
    <row r="206" spans="2:23">
      <c r="B206" s="8"/>
      <c r="C206" s="8"/>
      <c r="D206" s="8"/>
      <c r="E206" s="8"/>
      <c r="F206" s="8"/>
      <c r="G206" s="8"/>
      <c r="H206" s="8"/>
      <c r="I206" s="8"/>
      <c r="J206" s="8"/>
      <c r="K206" s="8"/>
      <c r="L206" s="8"/>
      <c r="M206" s="8"/>
      <c r="N206" s="8"/>
      <c r="O206" s="8"/>
      <c r="P206" s="8"/>
      <c r="Q206" s="8"/>
      <c r="R206" s="8"/>
      <c r="S206" s="8"/>
      <c r="T206" s="8"/>
      <c r="U206" s="8"/>
      <c r="V206" s="8"/>
      <c r="W206" s="8"/>
    </row>
    <row r="207" spans="2:23">
      <c r="B207" s="8"/>
      <c r="C207" s="8"/>
      <c r="D207" s="8"/>
      <c r="E207" s="8"/>
      <c r="F207" s="8"/>
      <c r="G207" s="8"/>
      <c r="H207" s="8"/>
      <c r="I207" s="8"/>
      <c r="J207" s="8"/>
      <c r="K207" s="8"/>
      <c r="L207" s="8"/>
      <c r="M207" s="8"/>
      <c r="N207" s="8"/>
      <c r="O207" s="8"/>
      <c r="P207" s="8"/>
      <c r="Q207" s="8"/>
      <c r="R207" s="8"/>
      <c r="S207" s="8"/>
      <c r="T207" s="8"/>
      <c r="U207" s="8"/>
      <c r="V207" s="8"/>
      <c r="W207" s="8"/>
    </row>
    <row r="208" spans="2:23">
      <c r="B208" s="8"/>
      <c r="C208" s="8"/>
      <c r="D208" s="8"/>
      <c r="E208" s="8"/>
      <c r="F208" s="8"/>
      <c r="G208" s="8"/>
      <c r="H208" s="8"/>
      <c r="I208" s="8"/>
      <c r="J208" s="8"/>
      <c r="K208" s="8"/>
      <c r="L208" s="8"/>
      <c r="M208" s="8"/>
      <c r="N208" s="8"/>
      <c r="O208" s="8"/>
      <c r="P208" s="8"/>
      <c r="Q208" s="8"/>
      <c r="R208" s="8"/>
      <c r="S208" s="8"/>
      <c r="T208" s="8"/>
      <c r="U208" s="8"/>
      <c r="V208" s="8"/>
      <c r="W208" s="8"/>
    </row>
    <row r="209" spans="2:23">
      <c r="B209" s="8"/>
      <c r="C209" s="8"/>
      <c r="D209" s="8"/>
      <c r="E209" s="8"/>
      <c r="F209" s="8"/>
      <c r="G209" s="8"/>
      <c r="H209" s="8"/>
      <c r="I209" s="8"/>
      <c r="J209" s="8"/>
      <c r="K209" s="8"/>
      <c r="L209" s="8"/>
      <c r="M209" s="8"/>
      <c r="N209" s="8"/>
      <c r="O209" s="8"/>
      <c r="P209" s="8"/>
      <c r="Q209" s="8"/>
      <c r="R209" s="8"/>
      <c r="S209" s="8"/>
      <c r="T209" s="8"/>
      <c r="U209" s="8"/>
      <c r="V209" s="8"/>
      <c r="W209" s="8"/>
    </row>
    <row r="210" spans="2:23">
      <c r="B210" s="8"/>
      <c r="C210" s="8"/>
      <c r="D210" s="8"/>
      <c r="E210" s="8"/>
      <c r="F210" s="8"/>
      <c r="G210" s="8"/>
      <c r="H210" s="8"/>
      <c r="I210" s="8"/>
      <c r="J210" s="8"/>
      <c r="K210" s="8"/>
      <c r="L210" s="8"/>
      <c r="M210" s="8"/>
      <c r="N210" s="8"/>
      <c r="O210" s="8"/>
      <c r="P210" s="8"/>
      <c r="Q210" s="8"/>
      <c r="R210" s="8"/>
      <c r="S210" s="8"/>
      <c r="T210" s="8"/>
      <c r="U210" s="8"/>
      <c r="V210" s="8"/>
      <c r="W210" s="8"/>
    </row>
    <row r="211" spans="2:23">
      <c r="B211" s="8"/>
      <c r="C211" s="8"/>
      <c r="D211" s="8"/>
      <c r="E211" s="8"/>
      <c r="F211" s="8"/>
      <c r="G211" s="8"/>
      <c r="H211" s="8"/>
      <c r="I211" s="8"/>
      <c r="J211" s="8"/>
      <c r="K211" s="8"/>
      <c r="L211" s="8"/>
      <c r="M211" s="8"/>
      <c r="N211" s="8"/>
      <c r="O211" s="8"/>
      <c r="P211" s="8"/>
      <c r="Q211" s="8"/>
      <c r="R211" s="8"/>
      <c r="S211" s="8"/>
      <c r="T211" s="8"/>
      <c r="U211" s="8"/>
      <c r="V211" s="8"/>
      <c r="W211" s="8"/>
    </row>
    <row r="212" spans="2:23">
      <c r="B212" s="8"/>
      <c r="C212" s="8"/>
      <c r="D212" s="8"/>
      <c r="E212" s="8"/>
      <c r="F212" s="8"/>
      <c r="G212" s="8"/>
      <c r="H212" s="8"/>
      <c r="I212" s="8"/>
      <c r="J212" s="8"/>
      <c r="K212" s="8"/>
      <c r="L212" s="8"/>
      <c r="M212" s="8"/>
      <c r="N212" s="8"/>
      <c r="O212" s="8"/>
      <c r="P212" s="8"/>
      <c r="Q212" s="8"/>
      <c r="R212" s="8"/>
      <c r="S212" s="8"/>
      <c r="T212" s="8"/>
      <c r="U212" s="8"/>
      <c r="V212" s="8"/>
      <c r="W212" s="8"/>
    </row>
    <row r="213" spans="2:23">
      <c r="B213" s="8"/>
      <c r="C213" s="8"/>
      <c r="D213" s="8"/>
      <c r="E213" s="8"/>
      <c r="F213" s="8"/>
      <c r="G213" s="8"/>
      <c r="H213" s="8"/>
      <c r="I213" s="8"/>
      <c r="J213" s="8"/>
      <c r="K213" s="8"/>
      <c r="L213" s="8"/>
      <c r="M213" s="8"/>
      <c r="N213" s="8"/>
      <c r="O213" s="8"/>
      <c r="P213" s="8"/>
      <c r="Q213" s="8"/>
      <c r="R213" s="8"/>
      <c r="S213" s="8"/>
      <c r="T213" s="8"/>
      <c r="U213" s="8"/>
      <c r="V213" s="8"/>
      <c r="W213" s="8"/>
    </row>
    <row r="214" spans="2:23">
      <c r="B214" s="8"/>
      <c r="C214" s="8"/>
      <c r="D214" s="8"/>
      <c r="E214" s="8"/>
      <c r="F214" s="8"/>
      <c r="G214" s="8"/>
      <c r="H214" s="8"/>
      <c r="I214" s="8"/>
      <c r="J214" s="8"/>
      <c r="K214" s="8"/>
      <c r="L214" s="8"/>
      <c r="M214" s="8"/>
      <c r="N214" s="8"/>
      <c r="O214" s="8"/>
      <c r="P214" s="8"/>
      <c r="Q214" s="8"/>
      <c r="R214" s="8"/>
      <c r="S214" s="8"/>
      <c r="T214" s="8"/>
      <c r="U214" s="8"/>
      <c r="V214" s="8"/>
      <c r="W214" s="8"/>
    </row>
    <row r="215" spans="2:23">
      <c r="B215" s="8"/>
      <c r="C215" s="8"/>
      <c r="D215" s="8"/>
      <c r="E215" s="8"/>
      <c r="F215" s="8"/>
      <c r="G215" s="8"/>
      <c r="H215" s="8"/>
      <c r="I215" s="8"/>
      <c r="J215" s="8"/>
      <c r="K215" s="8"/>
      <c r="L215" s="8"/>
      <c r="M215" s="8"/>
      <c r="N215" s="8"/>
      <c r="O215" s="8"/>
      <c r="P215" s="8"/>
      <c r="Q215" s="8"/>
      <c r="R215" s="8"/>
      <c r="S215" s="8"/>
      <c r="T215" s="8"/>
      <c r="U215" s="8"/>
      <c r="V215" s="8"/>
      <c r="W215" s="8"/>
    </row>
    <row r="216" spans="2:23">
      <c r="B216" s="8"/>
      <c r="C216" s="8"/>
      <c r="D216" s="8"/>
      <c r="E216" s="8"/>
      <c r="F216" s="8"/>
      <c r="G216" s="8"/>
      <c r="H216" s="8"/>
      <c r="I216" s="8"/>
      <c r="J216" s="8"/>
      <c r="K216" s="8"/>
      <c r="L216" s="8"/>
      <c r="M216" s="8"/>
      <c r="N216" s="8"/>
      <c r="O216" s="8"/>
      <c r="P216" s="8"/>
      <c r="Q216" s="8"/>
      <c r="R216" s="8"/>
      <c r="S216" s="8"/>
      <c r="T216" s="8"/>
      <c r="U216" s="8"/>
      <c r="V216" s="8"/>
      <c r="W216" s="8"/>
    </row>
    <row r="217" spans="2:23">
      <c r="B217" s="8"/>
      <c r="C217" s="8"/>
      <c r="D217" s="8"/>
      <c r="E217" s="8"/>
      <c r="F217" s="8"/>
      <c r="G217" s="8"/>
      <c r="H217" s="8"/>
      <c r="I217" s="8"/>
      <c r="J217" s="8"/>
      <c r="K217" s="8"/>
      <c r="L217" s="8"/>
      <c r="M217" s="8"/>
      <c r="N217" s="8"/>
      <c r="O217" s="8"/>
      <c r="P217" s="8"/>
      <c r="Q217" s="8"/>
      <c r="R217" s="8"/>
      <c r="S217" s="8"/>
      <c r="T217" s="8"/>
      <c r="U217" s="8"/>
      <c r="V217" s="8"/>
      <c r="W217" s="8"/>
    </row>
    <row r="218" spans="2:23">
      <c r="B218" s="8"/>
      <c r="C218" s="8"/>
      <c r="D218" s="8"/>
      <c r="E218" s="8"/>
      <c r="F218" s="8"/>
      <c r="G218" s="8"/>
      <c r="H218" s="8"/>
      <c r="I218" s="8"/>
      <c r="J218" s="8"/>
      <c r="K218" s="8"/>
      <c r="L218" s="8"/>
      <c r="M218" s="8"/>
      <c r="N218" s="8"/>
      <c r="O218" s="8"/>
      <c r="P218" s="8"/>
      <c r="Q218" s="8"/>
      <c r="R218" s="8"/>
      <c r="S218" s="8"/>
      <c r="T218" s="8"/>
      <c r="U218" s="8"/>
      <c r="V218" s="8"/>
      <c r="W218" s="8"/>
    </row>
  </sheetData>
  <sheetProtection password="F1A0" sheet="1" objects="1" scenarios="1" autoFilter="0"/>
  <autoFilter ref="A7:W80"/>
  <customSheetViews>
    <customSheetView guid="{4EAC4E39-0382-4F1B-91B1-458F9AA46578}" scale="75" showGridLines="0" showAutoFilter="1">
      <pane ySplit="7" topLeftCell="A8" activePane="bottomLeft" state="frozen"/>
      <selection pane="bottomLeft" activeCell="A8" sqref="A8"/>
      <pageMargins left="0.19685039370078741" right="0.19685039370078741" top="0.39370078740157483" bottom="0.39370078740157483" header="0.19685039370078741" footer="0.11811023622047245"/>
      <pageSetup paperSize="9" orientation="landscape" r:id="rId1"/>
      <headerFooter alignWithMargins="0"/>
      <autoFilter ref="B1:X1"/>
    </customSheetView>
    <customSheetView guid="{D5F14747-59FD-4F38-89DB-477D9FA76259}" scale="90" showGridLines="0" showAutoFilter="1" topLeftCell="A10">
      <pane xSplit="9" ySplit="0.50181818181818183" topLeftCell="T44" activePane="bottomRight"/>
      <selection pane="bottomRight" activeCell="U44" sqref="U44"/>
      <pageMargins left="0.19685039370078741" right="0.19685039370078741" top="0.39370078740157483" bottom="0.39370078740157483" header="0.19685039370078741" footer="0.11811023622047245"/>
      <pageSetup paperSize="9" orientation="landscape" r:id="rId2"/>
      <headerFooter alignWithMargins="0"/>
      <autoFilter ref="B1:X1"/>
    </customSheetView>
  </customSheetViews>
  <mergeCells count="5">
    <mergeCell ref="U6:W6"/>
    <mergeCell ref="B1:D1"/>
    <mergeCell ref="B83:D83"/>
    <mergeCell ref="B84:D84"/>
    <mergeCell ref="Q6:T6"/>
  </mergeCells>
  <phoneticPr fontId="1" type="noConversion"/>
  <hyperlinks>
    <hyperlink ref="B1:D1" location="'Overview &amp; Legend'!A1" display="back to Overview &amp; Legend"/>
    <hyperlink ref="B2:D2" location="'MF Sample Breakdown'!A1" display="go to MF Sample breakdown"/>
    <hyperlink ref="B84:D84" location="'MF Sample breakdown'!A1" display="go to MF Sample breakdown"/>
    <hyperlink ref="B83:D83" location="'Overview &amp; Legend'!A1" display="back to Overview &amp; Legend"/>
  </hyperlinks>
  <pageMargins left="0.19685039370078741" right="0.19685039370078741" top="0.39370078740157483" bottom="0.39370078740157483" header="0.19685039370078741" footer="0.11811023622047245"/>
  <pageSetup paperSize="9" orientation="landscape" r:id="rId3"/>
  <headerFooter alignWithMargins="0"/>
</worksheet>
</file>

<file path=xl/worksheets/sheet9.xml><?xml version="1.0" encoding="utf-8"?>
<worksheet xmlns="http://schemas.openxmlformats.org/spreadsheetml/2006/main" xmlns:r="http://schemas.openxmlformats.org/officeDocument/2006/relationships">
  <dimension ref="A1:K21"/>
  <sheetViews>
    <sheetView showGridLines="0" zoomScale="90" zoomScaleNormal="90" zoomScalePageLayoutView="120" workbookViewId="0">
      <selection activeCell="A2" sqref="A2"/>
    </sheetView>
  </sheetViews>
  <sheetFormatPr defaultColWidth="8.42578125" defaultRowHeight="12.75"/>
  <cols>
    <col min="1" max="1" width="60.5703125" customWidth="1"/>
    <col min="2" max="2" width="23.85546875" customWidth="1"/>
    <col min="3" max="3" width="8.28515625" customWidth="1"/>
    <col min="4" max="4" width="13.140625" customWidth="1"/>
    <col min="5" max="5" width="29" customWidth="1"/>
    <col min="6" max="6" width="9.42578125" customWidth="1"/>
    <col min="7" max="7" width="8.7109375" customWidth="1"/>
  </cols>
  <sheetData>
    <row r="1" spans="1:10">
      <c r="A1" s="13" t="s">
        <v>1745</v>
      </c>
    </row>
    <row r="2" spans="1:10">
      <c r="A2" s="152" t="s">
        <v>1764</v>
      </c>
    </row>
    <row r="4" spans="1:10" ht="20.25">
      <c r="A4" s="54" t="s">
        <v>1765</v>
      </c>
    </row>
    <row r="7" spans="1:10" ht="38.25">
      <c r="A7" s="16" t="s">
        <v>1781</v>
      </c>
      <c r="B7" s="76" t="s">
        <v>1782</v>
      </c>
      <c r="E7" s="135" t="s">
        <v>1784</v>
      </c>
      <c r="F7" s="135" t="s">
        <v>1748</v>
      </c>
      <c r="G7" s="135" t="s">
        <v>1749</v>
      </c>
      <c r="J7" s="74"/>
    </row>
    <row r="8" spans="1:10">
      <c r="A8" s="53" t="s">
        <v>441</v>
      </c>
      <c r="B8" s="17">
        <v>3</v>
      </c>
      <c r="E8" s="136" t="s">
        <v>1063</v>
      </c>
      <c r="F8" s="137">
        <v>1</v>
      </c>
      <c r="G8" s="138">
        <f>(F8*100)/$F$12</f>
        <v>1.3888888888888888</v>
      </c>
    </row>
    <row r="9" spans="1:10">
      <c r="A9" s="52" t="s">
        <v>341</v>
      </c>
      <c r="B9" s="37">
        <v>27</v>
      </c>
      <c r="E9" s="49" t="s">
        <v>1060</v>
      </c>
      <c r="F9" s="38">
        <v>11</v>
      </c>
      <c r="G9" s="51">
        <f>(F9*100)/$F$12</f>
        <v>15.277777777777779</v>
      </c>
    </row>
    <row r="10" spans="1:10">
      <c r="A10" s="53" t="s">
        <v>408</v>
      </c>
      <c r="B10" s="17">
        <v>3</v>
      </c>
      <c r="E10" s="136" t="s">
        <v>1059</v>
      </c>
      <c r="F10" s="137">
        <v>56</v>
      </c>
      <c r="G10" s="138">
        <f>(F10*100)/$F$12</f>
        <v>77.777777777777771</v>
      </c>
    </row>
    <row r="11" spans="1:10">
      <c r="A11" s="52" t="s">
        <v>420</v>
      </c>
      <c r="B11" s="37">
        <v>28</v>
      </c>
      <c r="E11" s="49" t="s">
        <v>1061</v>
      </c>
      <c r="F11" s="38">
        <v>4</v>
      </c>
      <c r="G11" s="51">
        <f>(F11*100)/$F$12</f>
        <v>5.5555555555555554</v>
      </c>
    </row>
    <row r="12" spans="1:10">
      <c r="A12" s="53" t="s">
        <v>1040</v>
      </c>
      <c r="B12" s="17">
        <v>11</v>
      </c>
      <c r="E12" s="136" t="s">
        <v>1754</v>
      </c>
      <c r="F12" s="137">
        <f>SUM(F8:F11)</f>
        <v>72</v>
      </c>
      <c r="G12" s="138">
        <f>(F12*100)/$F$12</f>
        <v>100</v>
      </c>
    </row>
    <row r="13" spans="1:10">
      <c r="A13" s="52" t="s">
        <v>1786</v>
      </c>
      <c r="B13" s="37">
        <v>23</v>
      </c>
      <c r="E13" s="40" t="s">
        <v>1785</v>
      </c>
    </row>
    <row r="14" spans="1:10">
      <c r="A14" s="77" t="s">
        <v>1783</v>
      </c>
    </row>
    <row r="16" spans="1:10">
      <c r="A16" s="13" t="s">
        <v>1745</v>
      </c>
      <c r="J16" s="11"/>
    </row>
    <row r="17" spans="1:11">
      <c r="A17" s="152" t="s">
        <v>1764</v>
      </c>
    </row>
    <row r="20" spans="1:11">
      <c r="K20" s="73"/>
    </row>
    <row r="21" spans="1:11">
      <c r="K21" s="73"/>
    </row>
  </sheetData>
  <sheetProtection password="F1A0" sheet="1" objects="1" scenarios="1" autoFilter="0"/>
  <customSheetViews>
    <customSheetView guid="{4EAC4E39-0382-4F1B-91B1-458F9AA46578}" scale="90" showGridLines="0">
      <selection activeCell="A5" sqref="A5"/>
      <pageMargins left="0.7" right="0.7" top="0.75" bottom="0.75" header="0.3" footer="0.3"/>
    </customSheetView>
    <customSheetView guid="{D5F14747-59FD-4F38-89DB-477D9FA76259}" scale="90" showGridLines="0">
      <selection activeCell="B5" sqref="B5"/>
      <pageMargins left="0.7" right="0.7" top="0.75" bottom="0.75" header="0.3" footer="0.3"/>
    </customSheetView>
  </customSheetViews>
  <phoneticPr fontId="0" type="noConversion"/>
  <hyperlinks>
    <hyperlink ref="A16" location="'Overview &amp; Legend'!A1" display="back to Overview &amp; Legend"/>
    <hyperlink ref="A1" location="'Overview &amp; Legend'!A1" display="back to Overview &amp; Legend"/>
    <hyperlink ref="A17" location="'Material &amp; Financial Resources'!A1" display="back to Material &amp; Financial Resources"/>
    <hyperlink ref="A2" location="'Material &amp; Financial Resources'!A1" display="back to Material &amp; Financial Resourc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Overview &amp; Legend</vt:lpstr>
      <vt:lpstr>Neighbourhood &amp; Community</vt:lpstr>
      <vt:lpstr>NC Sample breakdown </vt:lpstr>
      <vt:lpstr>Social Relations</vt:lpstr>
      <vt:lpstr>SR Sample breakdown</vt:lpstr>
      <vt:lpstr>Services, Amenities, Mobility</vt:lpstr>
      <vt:lpstr>SAM Sample breakdown</vt:lpstr>
      <vt:lpstr>Material &amp; Financial Resources</vt:lpstr>
      <vt:lpstr>MF Sample breakdown</vt:lpstr>
      <vt:lpstr>Socio-Cultural Aspects</vt:lpstr>
      <vt:lpstr>SCA Sample breakdown</vt:lpstr>
      <vt:lpstr>Civic Participation</vt:lpstr>
      <vt:lpstr>Sheet1</vt:lpstr>
      <vt:lpstr>CP Sample breakdown</vt:lpstr>
    </vt:vector>
  </TitlesOfParts>
  <Company>NUIG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Christine</cp:lastModifiedBy>
  <cp:lastPrinted>2016-09-08T14:11:22Z</cp:lastPrinted>
  <dcterms:created xsi:type="dcterms:W3CDTF">2012-07-26T14:19:29Z</dcterms:created>
  <dcterms:modified xsi:type="dcterms:W3CDTF">2016-11-25T13:43:50Z</dcterms:modified>
</cp:coreProperties>
</file>